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workbook>
</file>

<file path=xl/comments1.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<sst xmlns="http://schemas.openxmlformats.org/spreadsheetml/2006/main" count="359" uniqueCount="141">
  <si>
    <t>Sl.
No.</t>
  </si>
  <si>
    <t>Item Code / Make</t>
  </si>
  <si>
    <t>Estimated Rate</t>
  </si>
  <si>
    <t>Please Enable Macros to View BoQ information</t>
  </si>
  <si>
    <t>BoQ_Ver3.0</t>
  </si>
  <si>
    <t>Normal</t>
  </si>
  <si>
    <t>INR Only</t>
  </si>
  <si>
    <t>INR</t>
  </si>
  <si>
    <t>Select, Excess (+), Less (-)</t>
  </si>
  <si>
    <t xml:space="preserve"> </t>
  </si>
  <si>
    <t>Bidder Name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</si>
  <si>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</si>
  <si>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</si>
  <si>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</si>
  <si>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</si>
  <si>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</si>
  <si>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</si>
  <si>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</si>
  <si>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</si>
  <si>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Units</t>
  </si>
  <si>
    <t>Addition / Deduction</t>
  </si>
  <si>
    <t>Addition / Deduction Values</t>
  </si>
  <si>
    <t>Currency Convertion against each Item</t>
  </si>
  <si>
    <t>Quoted Currency in INR / Other Currency</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</si>
  <si>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</si>
  <si>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</si>
  <si>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</si>
  <si>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</si>
  <si>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</si>
  <si>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</si>
  <si>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</si>
  <si>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</si>
  <si>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Without Taxes</t>
  </si>
  <si>
    <t>TOTAL AMOUNT  With Taxes</t>
  </si>
  <si>
    <t>TOTAL AMOUNT 
In Words</t>
  </si>
  <si>
    <t>Construction of chamber for 100mm sluices valve</t>
  </si>
  <si>
    <t>item1</t>
  </si>
  <si>
    <t>1 Nos</t>
  </si>
  <si>
    <t>Nos</t>
  </si>
  <si>
    <t>Excess(+)</t>
  </si>
  <si>
    <t>Construction of chamber for 100mm sluice plates</t>
  </si>
  <si>
    <t>item2</t>
  </si>
  <si>
    <t>item3</t>
  </si>
  <si>
    <t>item5</t>
  </si>
  <si>
    <t>Total in Figures</t>
  </si>
  <si>
    <t>Select</t>
  </si>
  <si>
    <t>%</t>
  </si>
  <si>
    <t>Item Wise</t>
  </si>
  <si>
    <t>Full Conversion</t>
  </si>
  <si>
    <t>Quoted Rate in Words</t>
  </si>
  <si>
    <t>Quoted Rate in Figures</t>
  </si>
  <si>
    <t>item4</t>
  </si>
  <si>
    <t>item6</t>
  </si>
  <si>
    <t>item7</t>
  </si>
  <si>
    <t>item8</t>
  </si>
  <si>
    <t>item9</t>
  </si>
  <si>
    <t>item10</t>
  </si>
  <si>
    <t>item11</t>
  </si>
  <si>
    <t>item12</t>
  </si>
  <si>
    <t>item13</t>
  </si>
  <si>
    <t>item14</t>
  </si>
  <si>
    <t>item15</t>
  </si>
  <si>
    <t>item16</t>
  </si>
  <si>
    <t>item17</t>
  </si>
  <si>
    <t>item18</t>
  </si>
  <si>
    <t>item19</t>
  </si>
  <si>
    <t>item20</t>
  </si>
  <si>
    <t>item21</t>
  </si>
  <si>
    <t>item22</t>
  </si>
  <si>
    <t>item23</t>
  </si>
  <si>
    <t>item24</t>
  </si>
  <si>
    <t>item25</t>
  </si>
  <si>
    <t>item26</t>
  </si>
  <si>
    <t>item27</t>
  </si>
  <si>
    <t>item28</t>
  </si>
  <si>
    <t>item29</t>
  </si>
  <si>
    <t>item30</t>
  </si>
  <si>
    <t>item31</t>
  </si>
  <si>
    <t>item32</t>
  </si>
  <si>
    <t>item33</t>
  </si>
  <si>
    <t>item34</t>
  </si>
  <si>
    <t>item35</t>
  </si>
  <si>
    <t>item36</t>
  </si>
  <si>
    <t>item37</t>
  </si>
  <si>
    <t>item38</t>
  </si>
  <si>
    <t>item39</t>
  </si>
  <si>
    <t>item40</t>
  </si>
  <si>
    <t>item41</t>
  </si>
  <si>
    <t>item42</t>
  </si>
  <si>
    <t>item43</t>
  </si>
  <si>
    <t xml:space="preserve">Quantity  </t>
  </si>
  <si>
    <r>
      <t xml:space="preserve">Tender Inviting Authority: </t>
    </r>
    <r>
      <rPr>
        <b/>
        <sz val="11"/>
        <color indexed="53"/>
        <rFont val="Arial"/>
        <family val="2"/>
      </rPr>
      <t>Director, National Institute for Empowerment of Persons with Multiple Disabilities (NIEPMD), Muttukadu, Kovalam, Chennai - 603112</t>
    </r>
  </si>
  <si>
    <t>Gymnasium Materials</t>
  </si>
  <si>
    <t>Cardio Treadmills</t>
  </si>
  <si>
    <t>Cardio –fitness  Elliptical Cross trainers</t>
  </si>
  <si>
    <t>Cardio Upright Bikes</t>
  </si>
  <si>
    <t>Recumbent Bikes</t>
  </si>
  <si>
    <t>Counter Balanced Smith Machine</t>
  </si>
  <si>
    <t>Adjustable Bench</t>
  </si>
  <si>
    <t>Assisted Chin / Dip</t>
  </si>
  <si>
    <t>Hyperextension equipment</t>
  </si>
  <si>
    <t>Rotary Torso</t>
  </si>
  <si>
    <t>Seated Row with Chest Press</t>
  </si>
  <si>
    <t>Lat Pull down/ Low Row</t>
  </si>
  <si>
    <t>Bicep Curl/ Triceps Extension</t>
  </si>
  <si>
    <t>Shoulder Press</t>
  </si>
  <si>
    <t>Pec Deck / Rear Delt</t>
  </si>
  <si>
    <t>Leg Press</t>
  </si>
  <si>
    <t>Leg Extension/ Leg curl</t>
  </si>
  <si>
    <t>Four station Multi – Gym Equipment with Stack</t>
  </si>
  <si>
    <t>Flat Bench</t>
  </si>
  <si>
    <t>Cable Cross over</t>
  </si>
  <si>
    <t>Multi-Hip equipment</t>
  </si>
  <si>
    <t xml:space="preserve">Inner / Outer Thigh equipment &amp; table Abductor Adductor </t>
  </si>
  <si>
    <t>Olympic Flat Bench</t>
  </si>
  <si>
    <t>Olympic Incline Bench</t>
  </si>
  <si>
    <t>Olympic Decline Bench</t>
  </si>
  <si>
    <t>Seated Calf</t>
  </si>
  <si>
    <t>Olympic weight Bar 4’</t>
  </si>
  <si>
    <t>Olympic weight Bar 3’</t>
  </si>
  <si>
    <t>Olympic weight Bar 2’</t>
  </si>
  <si>
    <t>Olympic weight Bar 1’</t>
  </si>
  <si>
    <t>Plate weights ( different combinations)</t>
  </si>
  <si>
    <t>Dumbbells ( different combinations)</t>
  </si>
  <si>
    <t>Elastic Resistive bands</t>
  </si>
  <si>
    <t xml:space="preserve">Steel Stool </t>
  </si>
  <si>
    <t>Foot stool (wooden) 2'x11/2'</t>
  </si>
  <si>
    <t>Foot stool (wooden) 1'x11/2'</t>
  </si>
  <si>
    <t>Elastic Resistive tubes</t>
  </si>
  <si>
    <t>Elastic Resistive Bars</t>
  </si>
  <si>
    <t>T Bars</t>
  </si>
  <si>
    <t>Wrist Curl Machine (Male)</t>
  </si>
  <si>
    <t>Swiss Wall 90cm, 100cm, 110cm (Each one)</t>
  </si>
  <si>
    <t>Swiss Wall 90cm, 100cm, 110cm (Spike each one)</t>
  </si>
  <si>
    <t>Three Tire Weight Rack</t>
  </si>
  <si>
    <t>Vinyl flooring/ carpeting (Per square feet rate to be quoted)</t>
  </si>
  <si>
    <t>Nos.</t>
  </si>
  <si>
    <t>Kgs.</t>
  </si>
  <si>
    <t>One Job</t>
  </si>
  <si>
    <r>
      <t>Name of Work:</t>
    </r>
    <r>
      <rPr>
        <b/>
        <sz val="11"/>
        <color indexed="53"/>
        <rFont val="Arial"/>
        <family val="2"/>
      </rPr>
      <t xml:space="preserve"> SUPPLY AND INSTALLATION OF GYMNASIUM AND FITNESS EQUIPMENTS AND SET UP THE GYMNASIUM</t>
    </r>
    <r>
      <rPr>
        <b/>
        <sz val="11"/>
        <color indexed="8"/>
        <rFont val="Arial"/>
        <family val="2"/>
      </rPr>
      <t xml:space="preserve">
</t>
    </r>
  </si>
  <si>
    <r>
      <t xml:space="preserve">Contract No:  </t>
    </r>
    <r>
      <rPr>
        <b/>
        <sz val="11"/>
        <color indexed="53"/>
        <rFont val="Arial"/>
        <family val="2"/>
      </rPr>
      <t>NIEPMD/Pur4 (55)/2016-17</t>
    </r>
  </si>
</sst>
</file>

<file path=xl/styles.xml><?xml version="1.0" encoding="utf-8"?>
<styleSheet xmlns="http://schemas.openxmlformats.org/spreadsheetml/2006/main">
  <numFmts count="26">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quot;Yes&quot;;&quot;Yes&quot;;&quot;No&quot;"/>
    <numFmt numFmtId="178" formatCode="&quot;True&quot;;&quot;True&quot;;&quot;False&quot;"/>
    <numFmt numFmtId="179" formatCode="&quot;On&quot;;&quot;On&quot;;&quot;Off&quot;"/>
    <numFmt numFmtId="180" formatCode="[$€-2]\ #,##0.00_);[Red]\([$€-2]\ #,##0.00\)"/>
    <numFmt numFmtId="181" formatCode="[$-4009]dd\ mmmm\ yyyy"/>
  </numFmts>
  <fonts count="83">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sz val="14"/>
      <name val="Arial"/>
      <family val="2"/>
    </font>
    <font>
      <b/>
      <sz val="11"/>
      <color indexed="53"/>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2"/>
      <color indexed="16"/>
      <name val="Arial"/>
      <family val="2"/>
    </font>
    <font>
      <b/>
      <sz val="11"/>
      <color indexed="18"/>
      <name val="Arial"/>
      <family val="2"/>
    </font>
    <font>
      <b/>
      <sz val="11"/>
      <color indexed="16"/>
      <name val="Arial"/>
      <family val="2"/>
    </font>
    <font>
      <b/>
      <sz val="14"/>
      <color indexed="17"/>
      <name val="Arial"/>
      <family val="2"/>
    </font>
    <font>
      <sz val="12"/>
      <color indexed="8"/>
      <name val="Times New Roman"/>
      <family val="1"/>
    </font>
    <font>
      <sz val="10"/>
      <color indexed="8"/>
      <name val="Courier New"/>
      <family val="3"/>
    </font>
    <font>
      <b/>
      <sz val="14"/>
      <color indexed="8"/>
      <name val="Times New Roman"/>
      <family val="1"/>
    </font>
    <font>
      <b/>
      <sz val="14"/>
      <color indexed="8"/>
      <name val="Courier New"/>
      <family val="3"/>
    </font>
    <font>
      <sz val="12"/>
      <color indexed="8"/>
      <name val="Calibri"/>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2"/>
      <color rgb="FF800000"/>
      <name val="Arial"/>
      <family val="2"/>
    </font>
    <font>
      <b/>
      <sz val="11"/>
      <color rgb="FF000066"/>
      <name val="Arial"/>
      <family val="2"/>
    </font>
    <font>
      <b/>
      <sz val="11"/>
      <color rgb="FF800000"/>
      <name val="Arial"/>
      <family val="2"/>
    </font>
    <font>
      <b/>
      <sz val="14"/>
      <color rgb="FF007A37"/>
      <name val="Arial"/>
      <family val="2"/>
    </font>
    <font>
      <sz val="12"/>
      <color theme="1"/>
      <name val="Times New Roman"/>
      <family val="1"/>
    </font>
    <font>
      <sz val="12"/>
      <color rgb="FF000000"/>
      <name val="Times New Roman"/>
      <family val="1"/>
    </font>
    <font>
      <sz val="10"/>
      <color rgb="FF000000"/>
      <name val="Courier New"/>
      <family val="3"/>
    </font>
    <font>
      <b/>
      <sz val="14"/>
      <color theme="1"/>
      <name val="Times New Roman"/>
      <family val="1"/>
    </font>
    <font>
      <b/>
      <sz val="14"/>
      <color rgb="FF000000"/>
      <name val="Courier New"/>
      <family val="3"/>
    </font>
    <font>
      <sz val="12"/>
      <color theme="1"/>
      <name val="Calibri"/>
      <family val="2"/>
    </font>
    <font>
      <b/>
      <u val="single"/>
      <sz val="16"/>
      <color rgb="FFFF0000"/>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top style="thin"/>
      <bottom/>
    </border>
    <border>
      <left style="thin"/>
      <right/>
      <top style="thin"/>
      <bottom style="thin"/>
    </border>
    <border>
      <left style="thin"/>
      <right style="medium"/>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style="thin"/>
      <right style="medium"/>
      <top style="thin"/>
      <bottom>
        <color indexed="63"/>
      </bottom>
    </border>
    <border>
      <left style="medium"/>
      <right style="medium"/>
      <top style="medium"/>
      <bottom style="medium"/>
    </border>
    <border>
      <left style="medium"/>
      <right style="medium"/>
      <top>
        <color indexed="63"/>
      </top>
      <bottom style="medium"/>
    </border>
    <border>
      <left style="medium">
        <color rgb="FF000000"/>
      </left>
      <right style="medium">
        <color rgb="FF000000"/>
      </right>
      <top style="medium">
        <color rgb="FF000000"/>
      </top>
      <bottom style="medium">
        <color rgb="FF000000"/>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4" fillId="0" borderId="0" applyNumberFormat="0" applyFill="0" applyBorder="0" applyAlignment="0" applyProtection="0"/>
    <xf numFmtId="0" fontId="8"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7"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2"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96">
    <xf numFmtId="0" fontId="0" fillId="0" borderId="0" xfId="0" applyFont="1" applyAlignment="1">
      <alignment/>
    </xf>
    <xf numFmtId="0" fontId="3" fillId="0" borderId="0" xfId="57" applyNumberFormat="1" applyFont="1" applyFill="1" applyBorder="1" applyAlignment="1">
      <alignment vertical="center"/>
      <protection/>
    </xf>
    <xf numFmtId="0" fontId="66" fillId="0" borderId="0" xfId="57" applyNumberFormat="1" applyFont="1" applyFill="1" applyBorder="1" applyAlignment="1" applyProtection="1">
      <alignment vertical="center"/>
      <protection locked="0"/>
    </xf>
    <xf numFmtId="0" fontId="66"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7"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6"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6"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6"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2" fillId="0" borderId="13" xfId="57" applyNumberFormat="1" applyFont="1" applyFill="1" applyBorder="1" applyAlignment="1" applyProtection="1">
      <alignment horizontal="center" vertical="top" wrapText="1"/>
      <protection/>
    </xf>
    <xf numFmtId="0" fontId="2" fillId="0" borderId="13"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6" fillId="0" borderId="0" xfId="57" applyNumberFormat="1" applyFont="1" applyFill="1" applyAlignment="1">
      <alignment vertical="top"/>
      <protection/>
    </xf>
    <xf numFmtId="0" fontId="2" fillId="0" borderId="11" xfId="57" applyNumberFormat="1" applyFont="1" applyFill="1" applyBorder="1" applyAlignment="1" applyProtection="1">
      <alignment horizontal="right" vertical="top"/>
      <protection locked="0"/>
    </xf>
    <xf numFmtId="0" fontId="68" fillId="0" borderId="14"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6" fillId="0" borderId="0" xfId="57" applyNumberFormat="1" applyFont="1" applyFill="1" applyAlignment="1" applyProtection="1">
      <alignment vertical="top"/>
      <protection/>
    </xf>
    <xf numFmtId="0" fontId="0" fillId="0" borderId="0" xfId="57" applyNumberFormat="1" applyFill="1">
      <alignment/>
      <protection/>
    </xf>
    <xf numFmtId="0" fontId="69" fillId="0" borderId="0" xfId="57" applyNumberFormat="1" applyFont="1" applyFill="1">
      <alignment/>
      <protection/>
    </xf>
    <xf numFmtId="0" fontId="70" fillId="0" borderId="0" xfId="59" applyNumberFormat="1" applyFont="1" applyFill="1" applyBorder="1" applyAlignment="1" applyProtection="1">
      <alignment horizontal="center" vertical="center"/>
      <protection/>
    </xf>
    <xf numFmtId="0" fontId="2" fillId="0" borderId="15" xfId="59" applyNumberFormat="1" applyFont="1" applyFill="1" applyBorder="1" applyAlignment="1" applyProtection="1">
      <alignment horizontal="left" vertical="top" wrapText="1"/>
      <protection/>
    </xf>
    <xf numFmtId="0" fontId="3" fillId="0" borderId="11" xfId="59" applyNumberFormat="1" applyFont="1" applyFill="1" applyBorder="1" applyAlignment="1">
      <alignment horizontal="center" vertical="top"/>
      <protection/>
    </xf>
    <xf numFmtId="172"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protection/>
    </xf>
    <xf numFmtId="172" fontId="2" fillId="0" borderId="16"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0" borderId="11" xfId="59" applyNumberFormat="1" applyFont="1" applyFill="1" applyBorder="1" applyAlignment="1">
      <alignment horizontal="left" vertical="top"/>
      <protection/>
    </xf>
    <xf numFmtId="0" fontId="2" fillId="0" borderId="15" xfId="59" applyNumberFormat="1" applyFont="1" applyFill="1" applyBorder="1" applyAlignment="1">
      <alignment horizontal="left" vertical="top"/>
      <protection/>
    </xf>
    <xf numFmtId="0" fontId="3" fillId="0" borderId="14" xfId="59" applyNumberFormat="1" applyFont="1" applyFill="1" applyBorder="1" applyAlignment="1">
      <alignment vertical="top"/>
      <protection/>
    </xf>
    <xf numFmtId="0" fontId="3" fillId="0" borderId="17" xfId="59" applyNumberFormat="1" applyFont="1" applyFill="1" applyBorder="1" applyAlignment="1">
      <alignment vertical="top"/>
      <protection/>
    </xf>
    <xf numFmtId="0"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protection/>
    </xf>
    <xf numFmtId="0" fontId="2" fillId="0" borderId="18"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71" fillId="33" borderId="10" xfId="59" applyNumberFormat="1" applyFont="1" applyFill="1" applyBorder="1" applyAlignment="1" applyProtection="1">
      <alignment vertical="center" wrapText="1"/>
      <protection locked="0"/>
    </xf>
    <xf numFmtId="0" fontId="68"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6" fillId="0" borderId="19"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1" fillId="0" borderId="0" xfId="59" applyNumberFormat="1" applyFill="1">
      <alignment/>
      <protection/>
    </xf>
    <xf numFmtId="0" fontId="2" fillId="34" borderId="10" xfId="57" applyNumberFormat="1" applyFont="1" applyFill="1" applyBorder="1" applyAlignment="1">
      <alignment horizontal="center" vertical="top" wrapText="1"/>
      <protection/>
    </xf>
    <xf numFmtId="0" fontId="2" fillId="34" borderId="14" xfId="59" applyNumberFormat="1" applyFont="1" applyFill="1" applyBorder="1" applyAlignment="1">
      <alignment horizontal="center" vertical="top" wrapText="1"/>
      <protection/>
    </xf>
    <xf numFmtId="0" fontId="72" fillId="34" borderId="10" xfId="59" applyNumberFormat="1" applyFont="1" applyFill="1" applyBorder="1" applyAlignment="1">
      <alignment horizontal="center" vertical="top" wrapText="1"/>
      <protection/>
    </xf>
    <xf numFmtId="0" fontId="72" fillId="34" borderId="10" xfId="59" applyNumberFormat="1" applyFont="1" applyFill="1" applyBorder="1" applyAlignment="1">
      <alignment vertical="top" wrapText="1"/>
      <protection/>
    </xf>
    <xf numFmtId="0" fontId="2" fillId="35" borderId="11" xfId="57" applyNumberFormat="1" applyFont="1" applyFill="1" applyBorder="1" applyAlignment="1">
      <alignment horizontal="center" vertical="top" wrapText="1"/>
      <protection/>
    </xf>
    <xf numFmtId="0" fontId="73" fillId="33" borderId="10" xfId="64" applyNumberFormat="1" applyFont="1" applyFill="1" applyBorder="1" applyAlignment="1">
      <alignment horizontal="center" vertical="center"/>
    </xf>
    <xf numFmtId="0" fontId="74" fillId="0" borderId="20" xfId="59" applyNumberFormat="1" applyFont="1" applyFill="1" applyBorder="1" applyAlignment="1">
      <alignment horizontal="right" vertical="top"/>
      <protection/>
    </xf>
    <xf numFmtId="0" fontId="2" fillId="0" borderId="10" xfId="57" applyNumberFormat="1" applyFont="1" applyFill="1" applyBorder="1" applyAlignment="1" applyProtection="1">
      <alignment horizontal="center" vertical="top" wrapText="1"/>
      <protection locked="0"/>
    </xf>
    <xf numFmtId="0" fontId="2" fillId="0" borderId="11" xfId="57" applyNumberFormat="1" applyFont="1" applyFill="1" applyBorder="1" applyAlignment="1" applyProtection="1">
      <alignment horizontal="center" vertical="top" wrapText="1"/>
      <protection locked="0"/>
    </xf>
    <xf numFmtId="2" fontId="2" fillId="0" borderId="16" xfId="59" applyNumberFormat="1" applyFont="1" applyFill="1" applyBorder="1" applyAlignment="1">
      <alignment horizontal="right" vertical="top"/>
      <protection/>
    </xf>
    <xf numFmtId="2" fontId="2" fillId="0" borderId="16" xfId="58" applyNumberFormat="1" applyFont="1" applyFill="1" applyBorder="1" applyAlignment="1">
      <alignment horizontal="right" vertical="top"/>
      <protection/>
    </xf>
    <xf numFmtId="2" fontId="6" fillId="0" borderId="11" xfId="59" applyNumberFormat="1" applyFont="1" applyFill="1" applyBorder="1" applyAlignment="1">
      <alignment vertical="top"/>
      <protection/>
    </xf>
    <xf numFmtId="2" fontId="2" fillId="33" borderId="12" xfId="57" applyNumberFormat="1" applyFont="1" applyFill="1" applyBorder="1" applyAlignment="1" applyProtection="1">
      <alignment horizontal="right" vertical="top"/>
      <protection locked="0"/>
    </xf>
    <xf numFmtId="0" fontId="75" fillId="0" borderId="21" xfId="0" applyFont="1" applyFill="1" applyBorder="1" applyAlignment="1">
      <alignment horizontal="justify" vertical="center" wrapText="1"/>
    </xf>
    <xf numFmtId="0" fontId="75" fillId="0" borderId="22" xfId="0" applyFont="1" applyFill="1" applyBorder="1" applyAlignment="1">
      <alignment vertical="center" wrapText="1"/>
    </xf>
    <xf numFmtId="0" fontId="76" fillId="0" borderId="22" xfId="0" applyFont="1" applyFill="1" applyBorder="1" applyAlignment="1">
      <alignment vertical="center" wrapText="1"/>
    </xf>
    <xf numFmtId="0" fontId="76" fillId="0" borderId="21" xfId="0" applyFont="1" applyFill="1" applyBorder="1" applyAlignment="1">
      <alignment vertical="center" wrapText="1" shrinkToFit="1"/>
    </xf>
    <xf numFmtId="0" fontId="76" fillId="0" borderId="21" xfId="0" applyFont="1" applyFill="1" applyBorder="1" applyAlignment="1">
      <alignment vertical="center" wrapText="1"/>
    </xf>
    <xf numFmtId="0" fontId="77" fillId="0" borderId="11" xfId="59" applyNumberFormat="1" applyFont="1" applyFill="1" applyBorder="1" applyAlignment="1">
      <alignment horizontal="center" wrapText="1" readingOrder="1"/>
      <protection/>
    </xf>
    <xf numFmtId="49" fontId="3" fillId="0" borderId="11" xfId="59" applyNumberFormat="1" applyFont="1" applyFill="1" applyBorder="1" applyAlignment="1">
      <alignment vertical="top"/>
      <protection/>
    </xf>
    <xf numFmtId="2" fontId="2" fillId="0" borderId="10" xfId="57" applyNumberFormat="1" applyFont="1" applyFill="1" applyBorder="1" applyAlignment="1">
      <alignment horizontal="center" vertical="top" wrapText="1"/>
      <protection/>
    </xf>
    <xf numFmtId="1" fontId="3" fillId="0" borderId="11" xfId="59" applyNumberFormat="1" applyFont="1" applyFill="1" applyBorder="1" applyAlignment="1">
      <alignment horizontal="center" vertical="top"/>
      <protection/>
    </xf>
    <xf numFmtId="0" fontId="78" fillId="0" borderId="0" xfId="0" applyFont="1" applyFill="1" applyAlignment="1">
      <alignment/>
    </xf>
    <xf numFmtId="0" fontId="79" fillId="0" borderId="11" xfId="59" applyNumberFormat="1" applyFont="1" applyFill="1" applyBorder="1" applyAlignment="1">
      <alignment horizontal="center" wrapText="1" readingOrder="1"/>
      <protection/>
    </xf>
    <xf numFmtId="0" fontId="17" fillId="0" borderId="11" xfId="59" applyNumberFormat="1" applyFont="1" applyFill="1" applyBorder="1" applyAlignment="1">
      <alignment horizontal="center" vertical="top"/>
      <protection/>
    </xf>
    <xf numFmtId="0" fontId="3" fillId="0" borderId="11" xfId="57" applyNumberFormat="1" applyFont="1" applyFill="1" applyBorder="1" applyAlignment="1">
      <alignment horizontal="center" vertical="top"/>
      <protection/>
    </xf>
    <xf numFmtId="0" fontId="80" fillId="0" borderId="23" xfId="0" applyFont="1" applyFill="1" applyBorder="1" applyAlignment="1">
      <alignment vertical="center" wrapText="1"/>
    </xf>
    <xf numFmtId="0" fontId="2" fillId="0" borderId="15"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4" xfId="57" applyNumberFormat="1" applyFont="1" applyFill="1" applyBorder="1" applyAlignment="1">
      <alignment horizontal="center" vertical="center" wrapText="1"/>
      <protection/>
    </xf>
    <xf numFmtId="0" fontId="6" fillId="0" borderId="15" xfId="59" applyNumberFormat="1" applyFont="1" applyFill="1" applyBorder="1" applyAlignment="1">
      <alignment horizontal="center" vertical="top" wrapText="1"/>
      <protection/>
    </xf>
    <xf numFmtId="0" fontId="6" fillId="0" borderId="18" xfId="59" applyNumberFormat="1" applyFont="1" applyFill="1" applyBorder="1" applyAlignment="1">
      <alignment horizontal="center" vertical="top" wrapText="1"/>
      <protection/>
    </xf>
    <xf numFmtId="0" fontId="6" fillId="0" borderId="24" xfId="59" applyNumberFormat="1" applyFont="1" applyFill="1" applyBorder="1" applyAlignment="1">
      <alignment horizontal="center" vertical="top" wrapText="1"/>
      <protection/>
    </xf>
    <xf numFmtId="0" fontId="81"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67" fillId="0" borderId="25" xfId="57" applyNumberFormat="1" applyFont="1" applyFill="1" applyBorder="1" applyAlignment="1" applyProtection="1">
      <alignment horizontal="center" wrapText="1"/>
      <protection locked="0"/>
    </xf>
    <xf numFmtId="0" fontId="2" fillId="33" borderId="15" xfId="59" applyNumberFormat="1" applyFont="1" applyFill="1" applyBorder="1" applyAlignment="1" applyProtection="1">
      <alignment horizontal="left" vertical="top"/>
      <protection locked="0"/>
    </xf>
    <xf numFmtId="0" fontId="2" fillId="2" borderId="18" xfId="59" applyNumberFormat="1" applyFont="1" applyFill="1" applyBorder="1" applyAlignment="1" applyProtection="1">
      <alignment horizontal="left" vertical="top"/>
      <protection locked="0"/>
    </xf>
    <xf numFmtId="0" fontId="2" fillId="2" borderId="24"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2257425</xdr:colOff>
      <xdr:row>0</xdr:row>
      <xdr:rowOff>295275</xdr:rowOff>
    </xdr:to>
    <xdr:grpSp>
      <xdr:nvGrpSpPr>
        <xdr:cNvPr id="1" name="Group 1"/>
        <xdr:cNvGrpSpPr>
          <a:grpSpLocks noChangeAspect="1"/>
        </xdr:cNvGrpSpPr>
      </xdr:nvGrpSpPr>
      <xdr:grpSpPr>
        <a:xfrm>
          <a:off x="28575" y="47625"/>
          <a:ext cx="3076575"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60"/>
  <sheetViews>
    <sheetView showGridLines="0" zoomScale="73" zoomScaleNormal="73" zoomScalePageLayoutView="0" workbookViewId="0" topLeftCell="A20">
      <selection activeCell="P56" sqref="P56"/>
    </sheetView>
  </sheetViews>
  <sheetFormatPr defaultColWidth="9.140625" defaultRowHeight="15"/>
  <cols>
    <col min="1" max="1" width="12.7109375" style="30" customWidth="1"/>
    <col min="2" max="2" width="59.28125" style="30" customWidth="1"/>
    <col min="3" max="3" width="13.57421875" style="30" customWidth="1"/>
    <col min="4" max="4" width="12.421875" style="30" customWidth="1"/>
    <col min="5" max="5" width="13.421875" style="30" customWidth="1"/>
    <col min="6" max="6" width="15.140625" style="30" hidden="1" customWidth="1"/>
    <col min="7" max="7" width="14.140625" style="30" hidden="1" customWidth="1"/>
    <col min="8" max="8" width="13.8515625" style="30" hidden="1" customWidth="1"/>
    <col min="9" max="10" width="12.140625" style="30" hidden="1" customWidth="1"/>
    <col min="11" max="11" width="19.57421875" style="30" hidden="1" customWidth="1"/>
    <col min="12" max="12" width="14.28125" style="30" customWidth="1"/>
    <col min="13" max="13" width="17.8515625" style="30" customWidth="1"/>
    <col min="14" max="14" width="12.28125" style="54" customWidth="1"/>
    <col min="15" max="17" width="12.28125" style="30" customWidth="1"/>
    <col min="18" max="20" width="12.28125" style="30" hidden="1" customWidth="1"/>
    <col min="21" max="21" width="15.421875" style="30" hidden="1" customWidth="1"/>
    <col min="22" max="22" width="13.7109375" style="30" hidden="1" customWidth="1"/>
    <col min="23" max="23" width="13.57421875" style="30" hidden="1" customWidth="1"/>
    <col min="24" max="24" width="11.28125" style="30" hidden="1" customWidth="1"/>
    <col min="25" max="25" width="12.57421875" style="30" hidden="1" customWidth="1"/>
    <col min="26" max="26" width="12.28125" style="30" hidden="1" customWidth="1"/>
    <col min="27" max="51" width="9.140625" style="30" hidden="1" customWidth="1"/>
    <col min="52" max="52" width="10.28125" style="30" hidden="1" customWidth="1"/>
    <col min="53" max="53" width="17.28125" style="30" customWidth="1"/>
    <col min="54" max="54" width="19.8515625" style="30" customWidth="1"/>
    <col min="55" max="55" width="50.140625" style="30" customWidth="1"/>
    <col min="56" max="238" width="9.140625" style="30" customWidth="1"/>
    <col min="239" max="243" width="9.140625" style="31" customWidth="1"/>
    <col min="244" max="16384" width="9.140625" style="30" customWidth="1"/>
  </cols>
  <sheetData>
    <row r="1" spans="1:243" s="1" customFormat="1" ht="30" customHeight="1">
      <c r="A1" s="88" t="str">
        <f>B2&amp;" BoQ"</f>
        <v>Item Wise BoQ</v>
      </c>
      <c r="B1" s="88"/>
      <c r="C1" s="88"/>
      <c r="D1" s="88"/>
      <c r="E1" s="88"/>
      <c r="F1" s="88"/>
      <c r="G1" s="88"/>
      <c r="H1" s="88"/>
      <c r="I1" s="88"/>
      <c r="J1" s="88"/>
      <c r="K1" s="88"/>
      <c r="L1" s="88"/>
      <c r="O1" s="2"/>
      <c r="P1" s="2"/>
      <c r="Q1" s="3"/>
      <c r="IE1" s="3"/>
      <c r="IF1" s="3"/>
      <c r="IG1" s="3"/>
      <c r="IH1" s="3"/>
      <c r="II1" s="3"/>
    </row>
    <row r="2" spans="1:17" s="1" customFormat="1" ht="25.5" customHeight="1" hidden="1">
      <c r="A2" s="32" t="s">
        <v>4</v>
      </c>
      <c r="B2" s="32" t="s">
        <v>47</v>
      </c>
      <c r="C2" s="32" t="s">
        <v>5</v>
      </c>
      <c r="D2" s="32" t="s">
        <v>6</v>
      </c>
      <c r="E2" s="32" t="s">
        <v>7</v>
      </c>
      <c r="J2" s="4"/>
      <c r="K2" s="4"/>
      <c r="L2" s="4"/>
      <c r="O2" s="2"/>
      <c r="P2" s="2"/>
      <c r="Q2" s="3"/>
    </row>
    <row r="3" spans="1:243" s="1" customFormat="1" ht="30" customHeight="1" hidden="1">
      <c r="A3" s="1" t="s">
        <v>8</v>
      </c>
      <c r="IE3" s="3"/>
      <c r="IF3" s="3"/>
      <c r="IG3" s="3"/>
      <c r="IH3" s="3"/>
      <c r="II3" s="3"/>
    </row>
    <row r="4" spans="1:243" s="5" customFormat="1" ht="30" customHeight="1">
      <c r="A4" s="89" t="s">
        <v>91</v>
      </c>
      <c r="B4" s="90"/>
      <c r="C4" s="90"/>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90"/>
      <c r="AZ4" s="90"/>
      <c r="BA4" s="90"/>
      <c r="BB4" s="90"/>
      <c r="BC4" s="90"/>
      <c r="IE4" s="6"/>
      <c r="IF4" s="6"/>
      <c r="IG4" s="6"/>
      <c r="IH4" s="6"/>
      <c r="II4" s="6"/>
    </row>
    <row r="5" spans="1:243" s="5" customFormat="1" ht="30" customHeight="1">
      <c r="A5" s="89" t="s">
        <v>139</v>
      </c>
      <c r="B5" s="89"/>
      <c r="C5" s="89"/>
      <c r="D5" s="89"/>
      <c r="E5" s="89"/>
      <c r="F5" s="89"/>
      <c r="G5" s="89"/>
      <c r="H5" s="89"/>
      <c r="I5" s="89"/>
      <c r="J5" s="89"/>
      <c r="K5" s="89"/>
      <c r="L5" s="89"/>
      <c r="M5" s="89"/>
      <c r="N5" s="89"/>
      <c r="O5" s="89"/>
      <c r="P5" s="89"/>
      <c r="Q5" s="89"/>
      <c r="R5" s="89"/>
      <c r="S5" s="89"/>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c r="BA5" s="89"/>
      <c r="BB5" s="89"/>
      <c r="BC5" s="89"/>
      <c r="IE5" s="6"/>
      <c r="IF5" s="6"/>
      <c r="IG5" s="6"/>
      <c r="IH5" s="6"/>
      <c r="II5" s="6"/>
    </row>
    <row r="6" spans="1:243" s="5" customFormat="1" ht="30" customHeight="1">
      <c r="A6" s="89" t="s">
        <v>140</v>
      </c>
      <c r="B6" s="89"/>
      <c r="C6" s="89"/>
      <c r="D6" s="89"/>
      <c r="E6" s="89"/>
      <c r="F6" s="89"/>
      <c r="G6" s="89"/>
      <c r="H6" s="89"/>
      <c r="I6" s="89"/>
      <c r="J6" s="89"/>
      <c r="K6" s="89"/>
      <c r="L6" s="89"/>
      <c r="M6" s="89"/>
      <c r="N6" s="89"/>
      <c r="O6" s="89"/>
      <c r="P6" s="89"/>
      <c r="Q6" s="89"/>
      <c r="R6" s="89"/>
      <c r="S6" s="89"/>
      <c r="T6" s="89"/>
      <c r="U6" s="89"/>
      <c r="V6" s="89"/>
      <c r="W6" s="89"/>
      <c r="X6" s="89"/>
      <c r="Y6" s="89"/>
      <c r="Z6" s="89"/>
      <c r="AA6" s="89"/>
      <c r="AB6" s="89"/>
      <c r="AC6" s="89"/>
      <c r="AD6" s="89"/>
      <c r="AE6" s="89"/>
      <c r="AF6" s="89"/>
      <c r="AG6" s="89"/>
      <c r="AH6" s="89"/>
      <c r="AI6" s="89"/>
      <c r="AJ6" s="89"/>
      <c r="AK6" s="89"/>
      <c r="AL6" s="89"/>
      <c r="AM6" s="89"/>
      <c r="AN6" s="89"/>
      <c r="AO6" s="89"/>
      <c r="AP6" s="89"/>
      <c r="AQ6" s="89"/>
      <c r="AR6" s="89"/>
      <c r="AS6" s="89"/>
      <c r="AT6" s="89"/>
      <c r="AU6" s="89"/>
      <c r="AV6" s="89"/>
      <c r="AW6" s="89"/>
      <c r="AX6" s="89"/>
      <c r="AY6" s="89"/>
      <c r="AZ6" s="89"/>
      <c r="BA6" s="89"/>
      <c r="BB6" s="89"/>
      <c r="BC6" s="89"/>
      <c r="IE6" s="6"/>
      <c r="IF6" s="6"/>
      <c r="IG6" s="6"/>
      <c r="IH6" s="6"/>
      <c r="II6" s="6"/>
    </row>
    <row r="7" spans="1:243" s="5" customFormat="1" ht="29.25" customHeight="1" hidden="1">
      <c r="A7" s="91" t="s">
        <v>9</v>
      </c>
      <c r="B7" s="91"/>
      <c r="C7" s="91"/>
      <c r="D7" s="91"/>
      <c r="E7" s="91"/>
      <c r="F7" s="91"/>
      <c r="G7" s="91"/>
      <c r="H7" s="91"/>
      <c r="I7" s="91"/>
      <c r="J7" s="91"/>
      <c r="K7" s="91"/>
      <c r="L7" s="91"/>
      <c r="M7" s="91"/>
      <c r="N7" s="91"/>
      <c r="O7" s="91"/>
      <c r="P7" s="91"/>
      <c r="Q7" s="91"/>
      <c r="R7" s="91"/>
      <c r="S7" s="91"/>
      <c r="T7" s="91"/>
      <c r="U7" s="91"/>
      <c r="V7" s="91"/>
      <c r="W7" s="91"/>
      <c r="X7" s="91"/>
      <c r="Y7" s="91"/>
      <c r="Z7" s="91"/>
      <c r="AA7" s="91"/>
      <c r="AB7" s="91"/>
      <c r="AC7" s="91"/>
      <c r="AD7" s="91"/>
      <c r="AE7" s="91"/>
      <c r="AF7" s="91"/>
      <c r="AG7" s="91"/>
      <c r="AH7" s="91"/>
      <c r="AI7" s="91"/>
      <c r="AJ7" s="91"/>
      <c r="AK7" s="91"/>
      <c r="AL7" s="91"/>
      <c r="AM7" s="91"/>
      <c r="AN7" s="91"/>
      <c r="AO7" s="91"/>
      <c r="AP7" s="91"/>
      <c r="AQ7" s="91"/>
      <c r="AR7" s="91"/>
      <c r="AS7" s="91"/>
      <c r="AT7" s="91"/>
      <c r="AU7" s="91"/>
      <c r="AV7" s="91"/>
      <c r="AW7" s="91"/>
      <c r="AX7" s="91"/>
      <c r="AY7" s="91"/>
      <c r="AZ7" s="91"/>
      <c r="BA7" s="91"/>
      <c r="BB7" s="91"/>
      <c r="BC7" s="91"/>
      <c r="IE7" s="6"/>
      <c r="IF7" s="6"/>
      <c r="IG7" s="6"/>
      <c r="IH7" s="6"/>
      <c r="II7" s="6"/>
    </row>
    <row r="8" spans="1:243" s="7" customFormat="1" ht="33.75" customHeight="1">
      <c r="A8" s="33" t="s">
        <v>10</v>
      </c>
      <c r="B8" s="92"/>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3"/>
      <c r="AQ8" s="93"/>
      <c r="AR8" s="93"/>
      <c r="AS8" s="93"/>
      <c r="AT8" s="93"/>
      <c r="AU8" s="93"/>
      <c r="AV8" s="93"/>
      <c r="AW8" s="93"/>
      <c r="AX8" s="93"/>
      <c r="AY8" s="93"/>
      <c r="AZ8" s="93"/>
      <c r="BA8" s="93"/>
      <c r="BB8" s="93"/>
      <c r="BC8" s="94"/>
      <c r="IE8" s="8"/>
      <c r="IF8" s="8"/>
      <c r="IG8" s="8"/>
      <c r="IH8" s="8"/>
      <c r="II8" s="8"/>
    </row>
    <row r="9" spans="1:243" s="9" customFormat="1" ht="61.5" customHeight="1">
      <c r="A9" s="82" t="s">
        <v>11</v>
      </c>
      <c r="B9" s="83"/>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4"/>
      <c r="IE9" s="10"/>
      <c r="IF9" s="10"/>
      <c r="IG9" s="10"/>
      <c r="IH9" s="10"/>
      <c r="II9" s="10"/>
    </row>
    <row r="10" spans="1:243" s="12" customFormat="1" ht="18.75" customHeight="1">
      <c r="A10" s="11" t="s">
        <v>12</v>
      </c>
      <c r="B10" s="11" t="s">
        <v>13</v>
      </c>
      <c r="C10" s="11" t="s">
        <v>13</v>
      </c>
      <c r="D10" s="11" t="s">
        <v>12</v>
      </c>
      <c r="E10" s="11" t="s">
        <v>13</v>
      </c>
      <c r="F10" s="75" t="s">
        <v>14</v>
      </c>
      <c r="G10" s="11" t="s">
        <v>14</v>
      </c>
      <c r="H10" s="11" t="s">
        <v>15</v>
      </c>
      <c r="I10" s="11" t="s">
        <v>13</v>
      </c>
      <c r="J10" s="11" t="s">
        <v>12</v>
      </c>
      <c r="K10" s="11" t="s">
        <v>16</v>
      </c>
      <c r="L10" s="11" t="s">
        <v>13</v>
      </c>
      <c r="M10" s="11" t="s">
        <v>12</v>
      </c>
      <c r="N10" s="11" t="s">
        <v>14</v>
      </c>
      <c r="O10" s="11" t="s">
        <v>14</v>
      </c>
      <c r="P10" s="11" t="s">
        <v>14</v>
      </c>
      <c r="Q10" s="11" t="s">
        <v>14</v>
      </c>
      <c r="R10" s="11" t="s">
        <v>15</v>
      </c>
      <c r="S10" s="11" t="s">
        <v>15</v>
      </c>
      <c r="T10" s="11" t="s">
        <v>14</v>
      </c>
      <c r="U10" s="11" t="s">
        <v>14</v>
      </c>
      <c r="V10" s="11" t="s">
        <v>14</v>
      </c>
      <c r="W10" s="11" t="s">
        <v>14</v>
      </c>
      <c r="X10" s="11" t="s">
        <v>15</v>
      </c>
      <c r="Y10" s="11" t="s">
        <v>15</v>
      </c>
      <c r="Z10" s="11" t="s">
        <v>14</v>
      </c>
      <c r="AA10" s="11" t="s">
        <v>14</v>
      </c>
      <c r="AB10" s="11" t="s">
        <v>14</v>
      </c>
      <c r="AC10" s="11" t="s">
        <v>14</v>
      </c>
      <c r="AD10" s="11" t="s">
        <v>15</v>
      </c>
      <c r="AE10" s="11" t="s">
        <v>15</v>
      </c>
      <c r="AF10" s="11" t="s">
        <v>14</v>
      </c>
      <c r="AG10" s="11" t="s">
        <v>14</v>
      </c>
      <c r="AH10" s="11" t="s">
        <v>14</v>
      </c>
      <c r="AI10" s="11" t="s">
        <v>14</v>
      </c>
      <c r="AJ10" s="11" t="s">
        <v>15</v>
      </c>
      <c r="AK10" s="11" t="s">
        <v>15</v>
      </c>
      <c r="AL10" s="11" t="s">
        <v>14</v>
      </c>
      <c r="AM10" s="11" t="s">
        <v>14</v>
      </c>
      <c r="AN10" s="11" t="s">
        <v>14</v>
      </c>
      <c r="AO10" s="11" t="s">
        <v>14</v>
      </c>
      <c r="AP10" s="11" t="s">
        <v>15</v>
      </c>
      <c r="AQ10" s="11" t="s">
        <v>15</v>
      </c>
      <c r="AR10" s="11" t="s">
        <v>14</v>
      </c>
      <c r="AS10" s="11" t="s">
        <v>14</v>
      </c>
      <c r="AT10" s="11" t="s">
        <v>12</v>
      </c>
      <c r="AU10" s="11" t="s">
        <v>12</v>
      </c>
      <c r="AV10" s="11" t="s">
        <v>15</v>
      </c>
      <c r="AW10" s="11" t="s">
        <v>15</v>
      </c>
      <c r="AX10" s="11" t="s">
        <v>12</v>
      </c>
      <c r="AY10" s="11" t="s">
        <v>12</v>
      </c>
      <c r="AZ10" s="11" t="s">
        <v>17</v>
      </c>
      <c r="BA10" s="11" t="s">
        <v>12</v>
      </c>
      <c r="BB10" s="11" t="s">
        <v>12</v>
      </c>
      <c r="BC10" s="11" t="s">
        <v>13</v>
      </c>
      <c r="IE10" s="13"/>
      <c r="IF10" s="13"/>
      <c r="IG10" s="13"/>
      <c r="IH10" s="13"/>
      <c r="II10" s="13"/>
    </row>
    <row r="11" spans="1:243" s="12" customFormat="1" ht="94.5" customHeight="1">
      <c r="A11" s="11" t="s">
        <v>0</v>
      </c>
      <c r="B11" s="55" t="s">
        <v>18</v>
      </c>
      <c r="C11" s="55" t="s">
        <v>1</v>
      </c>
      <c r="D11" s="55" t="s">
        <v>90</v>
      </c>
      <c r="E11" s="55" t="s">
        <v>19</v>
      </c>
      <c r="F11" s="55" t="s">
        <v>2</v>
      </c>
      <c r="G11" s="55"/>
      <c r="H11" s="55"/>
      <c r="I11" s="55" t="s">
        <v>20</v>
      </c>
      <c r="J11" s="55" t="s">
        <v>21</v>
      </c>
      <c r="K11" s="55" t="s">
        <v>22</v>
      </c>
      <c r="L11" s="55" t="s">
        <v>23</v>
      </c>
      <c r="M11" s="56" t="s">
        <v>24</v>
      </c>
      <c r="N11" s="55" t="s">
        <v>25</v>
      </c>
      <c r="O11" s="55" t="s">
        <v>26</v>
      </c>
      <c r="P11" s="55" t="s">
        <v>27</v>
      </c>
      <c r="Q11" s="55" t="s">
        <v>28</v>
      </c>
      <c r="R11" s="55" t="s">
        <v>29</v>
      </c>
      <c r="S11" s="55" t="s">
        <v>30</v>
      </c>
      <c r="T11" s="55" t="s">
        <v>31</v>
      </c>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55"/>
      <c r="AT11" s="55"/>
      <c r="AU11" s="55"/>
      <c r="AV11" s="55"/>
      <c r="AW11" s="55"/>
      <c r="AX11" s="55"/>
      <c r="AY11" s="55"/>
      <c r="AZ11" s="55"/>
      <c r="BA11" s="57" t="s">
        <v>32</v>
      </c>
      <c r="BB11" s="57" t="s">
        <v>33</v>
      </c>
      <c r="BC11" s="58" t="s">
        <v>34</v>
      </c>
      <c r="IE11" s="13"/>
      <c r="IF11" s="13"/>
      <c r="IG11" s="13"/>
      <c r="IH11" s="13"/>
      <c r="II11" s="13"/>
    </row>
    <row r="12" spans="1:243" s="12" customFormat="1" ht="15">
      <c r="A12" s="14">
        <v>1</v>
      </c>
      <c r="B12" s="59">
        <v>2</v>
      </c>
      <c r="C12" s="59">
        <v>3</v>
      </c>
      <c r="D12" s="59">
        <v>4</v>
      </c>
      <c r="E12" s="59">
        <v>5</v>
      </c>
      <c r="F12" s="59">
        <v>6</v>
      </c>
      <c r="G12" s="59">
        <v>7</v>
      </c>
      <c r="H12" s="59">
        <v>8</v>
      </c>
      <c r="I12" s="59">
        <v>9</v>
      </c>
      <c r="J12" s="59">
        <v>10</v>
      </c>
      <c r="K12" s="59">
        <v>11</v>
      </c>
      <c r="L12" s="59">
        <v>12</v>
      </c>
      <c r="M12" s="59">
        <v>13</v>
      </c>
      <c r="N12" s="59">
        <v>14</v>
      </c>
      <c r="O12" s="59">
        <v>15</v>
      </c>
      <c r="P12" s="59">
        <v>16</v>
      </c>
      <c r="Q12" s="59">
        <v>17</v>
      </c>
      <c r="R12" s="59">
        <v>18</v>
      </c>
      <c r="S12" s="59">
        <v>19</v>
      </c>
      <c r="T12" s="59">
        <v>20</v>
      </c>
      <c r="U12" s="59">
        <v>21</v>
      </c>
      <c r="V12" s="59">
        <v>22</v>
      </c>
      <c r="W12" s="59">
        <v>23</v>
      </c>
      <c r="X12" s="59">
        <v>24</v>
      </c>
      <c r="Y12" s="59">
        <v>25</v>
      </c>
      <c r="Z12" s="59">
        <v>26</v>
      </c>
      <c r="AA12" s="59">
        <v>27</v>
      </c>
      <c r="AB12" s="59">
        <v>28</v>
      </c>
      <c r="AC12" s="59">
        <v>29</v>
      </c>
      <c r="AD12" s="59">
        <v>30</v>
      </c>
      <c r="AE12" s="59">
        <v>31</v>
      </c>
      <c r="AF12" s="59">
        <v>32</v>
      </c>
      <c r="AG12" s="59">
        <v>33</v>
      </c>
      <c r="AH12" s="59">
        <v>34</v>
      </c>
      <c r="AI12" s="59">
        <v>35</v>
      </c>
      <c r="AJ12" s="59">
        <v>36</v>
      </c>
      <c r="AK12" s="59">
        <v>37</v>
      </c>
      <c r="AL12" s="59">
        <v>38</v>
      </c>
      <c r="AM12" s="59">
        <v>39</v>
      </c>
      <c r="AN12" s="59">
        <v>40</v>
      </c>
      <c r="AO12" s="59">
        <v>41</v>
      </c>
      <c r="AP12" s="59">
        <v>42</v>
      </c>
      <c r="AQ12" s="59">
        <v>43</v>
      </c>
      <c r="AR12" s="59">
        <v>44</v>
      </c>
      <c r="AS12" s="59">
        <v>45</v>
      </c>
      <c r="AT12" s="59">
        <v>46</v>
      </c>
      <c r="AU12" s="59">
        <v>47</v>
      </c>
      <c r="AV12" s="59">
        <v>48</v>
      </c>
      <c r="AW12" s="59">
        <v>49</v>
      </c>
      <c r="AX12" s="59">
        <v>50</v>
      </c>
      <c r="AY12" s="59">
        <v>51</v>
      </c>
      <c r="AZ12" s="59">
        <v>52</v>
      </c>
      <c r="BA12" s="59">
        <v>53</v>
      </c>
      <c r="BB12" s="59">
        <v>54</v>
      </c>
      <c r="BC12" s="59">
        <v>55</v>
      </c>
      <c r="IE12" s="13"/>
      <c r="IF12" s="13"/>
      <c r="IG12" s="13"/>
      <c r="IH12" s="13"/>
      <c r="II12" s="13"/>
    </row>
    <row r="13" spans="1:243" s="23" customFormat="1" ht="16.5" customHeight="1" thickBot="1">
      <c r="A13" s="79">
        <v>1</v>
      </c>
      <c r="B13" s="77" t="s">
        <v>92</v>
      </c>
      <c r="C13" s="78"/>
      <c r="D13" s="35"/>
      <c r="E13" s="15"/>
      <c r="F13" s="35"/>
      <c r="G13" s="16"/>
      <c r="H13" s="16"/>
      <c r="I13" s="36"/>
      <c r="J13" s="17"/>
      <c r="K13" s="18"/>
      <c r="L13" s="18"/>
      <c r="M13" s="19"/>
      <c r="N13" s="20"/>
      <c r="O13" s="20"/>
      <c r="P13" s="21"/>
      <c r="Q13" s="20"/>
      <c r="R13" s="20"/>
      <c r="S13" s="22"/>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37"/>
      <c r="BB13" s="37"/>
      <c r="BC13" s="38"/>
      <c r="IE13" s="24">
        <v>1</v>
      </c>
      <c r="IF13" s="24" t="s">
        <v>35</v>
      </c>
      <c r="IG13" s="24" t="s">
        <v>36</v>
      </c>
      <c r="IH13" s="24">
        <v>10</v>
      </c>
      <c r="II13" s="24" t="s">
        <v>37</v>
      </c>
    </row>
    <row r="14" spans="1:243" s="23" customFormat="1" ht="16.5" customHeight="1" thickBot="1">
      <c r="A14" s="34">
        <v>1.01</v>
      </c>
      <c r="B14" s="68" t="s">
        <v>93</v>
      </c>
      <c r="C14" s="73" t="s">
        <v>36</v>
      </c>
      <c r="D14" s="76">
        <v>2</v>
      </c>
      <c r="E14" s="80" t="s">
        <v>136</v>
      </c>
      <c r="F14" s="74">
        <v>55</v>
      </c>
      <c r="G14" s="25"/>
      <c r="H14" s="16"/>
      <c r="I14" s="36" t="s">
        <v>39</v>
      </c>
      <c r="J14" s="17">
        <f aca="true" t="shared" si="0" ref="J14:J55">IF(I14="Less(-)",-1,1)</f>
        <v>1</v>
      </c>
      <c r="K14" s="18" t="s">
        <v>48</v>
      </c>
      <c r="L14" s="18" t="s">
        <v>7</v>
      </c>
      <c r="M14" s="67"/>
      <c r="N14" s="25"/>
      <c r="O14" s="25"/>
      <c r="P14" s="62"/>
      <c r="Q14" s="25"/>
      <c r="R14" s="25"/>
      <c r="S14" s="62"/>
      <c r="T14" s="63"/>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64">
        <f aca="true" t="shared" si="1" ref="BA14:BA55">total_amount_ba($B$2,$D$2,D14,F14,J14,K14,M14)</f>
        <v>0</v>
      </c>
      <c r="BB14" s="65">
        <f aca="true" t="shared" si="2" ref="BB14:BB55">BA14+SUM(N14:AZ14)</f>
        <v>0</v>
      </c>
      <c r="BC14" s="38" t="str">
        <f aca="true" t="shared" si="3" ref="BC14:BC55">SpellNumber(L14,BB14)</f>
        <v>INR Zero Only</v>
      </c>
      <c r="IE14" s="24"/>
      <c r="IF14" s="24"/>
      <c r="IG14" s="24"/>
      <c r="IH14" s="24"/>
      <c r="II14" s="24"/>
    </row>
    <row r="15" spans="1:243" s="23" customFormat="1" ht="16.5" customHeight="1" thickBot="1">
      <c r="A15" s="34">
        <v>1.02</v>
      </c>
      <c r="B15" s="69" t="s">
        <v>94</v>
      </c>
      <c r="C15" s="73" t="s">
        <v>41</v>
      </c>
      <c r="D15" s="76">
        <v>1</v>
      </c>
      <c r="E15" s="80" t="s">
        <v>136</v>
      </c>
      <c r="F15" s="74">
        <v>55</v>
      </c>
      <c r="G15" s="25"/>
      <c r="H15" s="16"/>
      <c r="I15" s="36" t="s">
        <v>39</v>
      </c>
      <c r="J15" s="17">
        <f t="shared" si="0"/>
        <v>1</v>
      </c>
      <c r="K15" s="18" t="s">
        <v>48</v>
      </c>
      <c r="L15" s="18" t="s">
        <v>7</v>
      </c>
      <c r="M15" s="67"/>
      <c r="N15" s="25"/>
      <c r="O15" s="25"/>
      <c r="P15" s="62"/>
      <c r="Q15" s="25"/>
      <c r="R15" s="25"/>
      <c r="S15" s="62"/>
      <c r="T15" s="63"/>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64">
        <f t="shared" si="1"/>
        <v>0</v>
      </c>
      <c r="BB15" s="65">
        <f t="shared" si="2"/>
        <v>0</v>
      </c>
      <c r="BC15" s="38" t="str">
        <f t="shared" si="3"/>
        <v>INR Zero Only</v>
      </c>
      <c r="IE15" s="24"/>
      <c r="IF15" s="24"/>
      <c r="IG15" s="24"/>
      <c r="IH15" s="24"/>
      <c r="II15" s="24"/>
    </row>
    <row r="16" spans="1:243" s="23" customFormat="1" ht="16.5" customHeight="1" thickBot="1">
      <c r="A16" s="34">
        <v>1.03</v>
      </c>
      <c r="B16" s="70" t="s">
        <v>95</v>
      </c>
      <c r="C16" s="73" t="s">
        <v>42</v>
      </c>
      <c r="D16" s="76">
        <v>1</v>
      </c>
      <c r="E16" s="80" t="s">
        <v>136</v>
      </c>
      <c r="F16" s="74">
        <v>55</v>
      </c>
      <c r="G16" s="25"/>
      <c r="H16" s="16"/>
      <c r="I16" s="36" t="s">
        <v>39</v>
      </c>
      <c r="J16" s="17">
        <f t="shared" si="0"/>
        <v>1</v>
      </c>
      <c r="K16" s="18" t="s">
        <v>48</v>
      </c>
      <c r="L16" s="18" t="s">
        <v>7</v>
      </c>
      <c r="M16" s="67"/>
      <c r="N16" s="25"/>
      <c r="O16" s="25"/>
      <c r="P16" s="62"/>
      <c r="Q16" s="25"/>
      <c r="R16" s="25"/>
      <c r="S16" s="62"/>
      <c r="T16" s="63"/>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64">
        <f t="shared" si="1"/>
        <v>0</v>
      </c>
      <c r="BB16" s="65">
        <f t="shared" si="2"/>
        <v>0</v>
      </c>
      <c r="BC16" s="38" t="str">
        <f t="shared" si="3"/>
        <v>INR Zero Only</v>
      </c>
      <c r="IE16" s="24"/>
      <c r="IF16" s="24"/>
      <c r="IG16" s="24"/>
      <c r="IH16" s="24"/>
      <c r="II16" s="24"/>
    </row>
    <row r="17" spans="1:243" s="23" customFormat="1" ht="16.5" customHeight="1" thickBot="1">
      <c r="A17" s="34">
        <v>1.04</v>
      </c>
      <c r="B17" s="69" t="s">
        <v>96</v>
      </c>
      <c r="C17" s="73" t="s">
        <v>51</v>
      </c>
      <c r="D17" s="76">
        <v>1</v>
      </c>
      <c r="E17" s="80" t="s">
        <v>136</v>
      </c>
      <c r="F17" s="74">
        <v>55</v>
      </c>
      <c r="G17" s="25"/>
      <c r="H17" s="16"/>
      <c r="I17" s="36" t="s">
        <v>39</v>
      </c>
      <c r="J17" s="17">
        <f t="shared" si="0"/>
        <v>1</v>
      </c>
      <c r="K17" s="18" t="s">
        <v>48</v>
      </c>
      <c r="L17" s="18" t="s">
        <v>7</v>
      </c>
      <c r="M17" s="67"/>
      <c r="N17" s="25"/>
      <c r="O17" s="25"/>
      <c r="P17" s="62"/>
      <c r="Q17" s="25"/>
      <c r="R17" s="25"/>
      <c r="S17" s="62"/>
      <c r="T17" s="63"/>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64">
        <f t="shared" si="1"/>
        <v>0</v>
      </c>
      <c r="BB17" s="65">
        <f t="shared" si="2"/>
        <v>0</v>
      </c>
      <c r="BC17" s="38" t="str">
        <f t="shared" si="3"/>
        <v>INR Zero Only</v>
      </c>
      <c r="IE17" s="24"/>
      <c r="IF17" s="24"/>
      <c r="IG17" s="24"/>
      <c r="IH17" s="24"/>
      <c r="II17" s="24"/>
    </row>
    <row r="18" spans="1:243" s="23" customFormat="1" ht="16.5" customHeight="1" thickBot="1">
      <c r="A18" s="34">
        <v>1.05</v>
      </c>
      <c r="B18" s="69" t="s">
        <v>97</v>
      </c>
      <c r="C18" s="73" t="s">
        <v>43</v>
      </c>
      <c r="D18" s="76">
        <v>1</v>
      </c>
      <c r="E18" s="80" t="s">
        <v>136</v>
      </c>
      <c r="F18" s="74">
        <v>55</v>
      </c>
      <c r="G18" s="25"/>
      <c r="H18" s="16"/>
      <c r="I18" s="36" t="s">
        <v>39</v>
      </c>
      <c r="J18" s="17">
        <f t="shared" si="0"/>
        <v>1</v>
      </c>
      <c r="K18" s="18" t="s">
        <v>48</v>
      </c>
      <c r="L18" s="18" t="s">
        <v>7</v>
      </c>
      <c r="M18" s="67"/>
      <c r="N18" s="25"/>
      <c r="O18" s="25"/>
      <c r="P18" s="62"/>
      <c r="Q18" s="25"/>
      <c r="R18" s="25"/>
      <c r="S18" s="62"/>
      <c r="T18" s="63"/>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64">
        <f t="shared" si="1"/>
        <v>0</v>
      </c>
      <c r="BB18" s="65">
        <f t="shared" si="2"/>
        <v>0</v>
      </c>
      <c r="BC18" s="38" t="str">
        <f t="shared" si="3"/>
        <v>INR Zero Only</v>
      </c>
      <c r="IE18" s="24"/>
      <c r="IF18" s="24"/>
      <c r="IG18" s="24"/>
      <c r="IH18" s="24"/>
      <c r="II18" s="24"/>
    </row>
    <row r="19" spans="1:243" s="23" customFormat="1" ht="16.5" customHeight="1" thickBot="1">
      <c r="A19" s="34">
        <v>1.06</v>
      </c>
      <c r="B19" s="69" t="s">
        <v>98</v>
      </c>
      <c r="C19" s="73" t="s">
        <v>52</v>
      </c>
      <c r="D19" s="76">
        <v>4</v>
      </c>
      <c r="E19" s="80" t="s">
        <v>136</v>
      </c>
      <c r="F19" s="74">
        <v>55</v>
      </c>
      <c r="G19" s="25"/>
      <c r="H19" s="16"/>
      <c r="I19" s="36" t="s">
        <v>39</v>
      </c>
      <c r="J19" s="17">
        <f t="shared" si="0"/>
        <v>1</v>
      </c>
      <c r="K19" s="18" t="s">
        <v>48</v>
      </c>
      <c r="L19" s="18" t="s">
        <v>7</v>
      </c>
      <c r="M19" s="67"/>
      <c r="N19" s="25"/>
      <c r="O19" s="25"/>
      <c r="P19" s="62"/>
      <c r="Q19" s="25"/>
      <c r="R19" s="25"/>
      <c r="S19" s="62"/>
      <c r="T19" s="63"/>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64">
        <f t="shared" si="1"/>
        <v>0</v>
      </c>
      <c r="BB19" s="65">
        <f t="shared" si="2"/>
        <v>0</v>
      </c>
      <c r="BC19" s="38" t="str">
        <f t="shared" si="3"/>
        <v>INR Zero Only</v>
      </c>
      <c r="IE19" s="24"/>
      <c r="IF19" s="24"/>
      <c r="IG19" s="24"/>
      <c r="IH19" s="24"/>
      <c r="II19" s="24"/>
    </row>
    <row r="20" spans="1:243" s="23" customFormat="1" ht="16.5" customHeight="1" thickBot="1">
      <c r="A20" s="34">
        <v>1.07</v>
      </c>
      <c r="B20" s="70" t="s">
        <v>99</v>
      </c>
      <c r="C20" s="73" t="s">
        <v>53</v>
      </c>
      <c r="D20" s="76">
        <v>2</v>
      </c>
      <c r="E20" s="80" t="s">
        <v>136</v>
      </c>
      <c r="F20" s="74">
        <v>55</v>
      </c>
      <c r="G20" s="25"/>
      <c r="H20" s="16"/>
      <c r="I20" s="36" t="s">
        <v>39</v>
      </c>
      <c r="J20" s="17">
        <f t="shared" si="0"/>
        <v>1</v>
      </c>
      <c r="K20" s="18" t="s">
        <v>48</v>
      </c>
      <c r="L20" s="18" t="s">
        <v>7</v>
      </c>
      <c r="M20" s="67"/>
      <c r="N20" s="25"/>
      <c r="O20" s="25"/>
      <c r="P20" s="62"/>
      <c r="Q20" s="25"/>
      <c r="R20" s="25"/>
      <c r="S20" s="62"/>
      <c r="T20" s="63"/>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64">
        <f t="shared" si="1"/>
        <v>0</v>
      </c>
      <c r="BB20" s="65">
        <f t="shared" si="2"/>
        <v>0</v>
      </c>
      <c r="BC20" s="38" t="str">
        <f t="shared" si="3"/>
        <v>INR Zero Only</v>
      </c>
      <c r="IE20" s="24"/>
      <c r="IF20" s="24"/>
      <c r="IG20" s="24"/>
      <c r="IH20" s="24"/>
      <c r="II20" s="24"/>
    </row>
    <row r="21" spans="1:243" s="23" customFormat="1" ht="16.5" customHeight="1" thickBot="1">
      <c r="A21" s="34">
        <v>1.08</v>
      </c>
      <c r="B21" s="69" t="s">
        <v>100</v>
      </c>
      <c r="C21" s="73" t="s">
        <v>54</v>
      </c>
      <c r="D21" s="76">
        <v>1</v>
      </c>
      <c r="E21" s="80" t="s">
        <v>136</v>
      </c>
      <c r="F21" s="74">
        <v>55</v>
      </c>
      <c r="G21" s="25"/>
      <c r="H21" s="16"/>
      <c r="I21" s="36" t="s">
        <v>39</v>
      </c>
      <c r="J21" s="17">
        <f t="shared" si="0"/>
        <v>1</v>
      </c>
      <c r="K21" s="18" t="s">
        <v>48</v>
      </c>
      <c r="L21" s="18" t="s">
        <v>7</v>
      </c>
      <c r="M21" s="67"/>
      <c r="N21" s="25"/>
      <c r="O21" s="25"/>
      <c r="P21" s="62"/>
      <c r="Q21" s="25"/>
      <c r="R21" s="25"/>
      <c r="S21" s="62"/>
      <c r="T21" s="63"/>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64">
        <f t="shared" si="1"/>
        <v>0</v>
      </c>
      <c r="BB21" s="65">
        <f t="shared" si="2"/>
        <v>0</v>
      </c>
      <c r="BC21" s="38" t="str">
        <f t="shared" si="3"/>
        <v>INR Zero Only</v>
      </c>
      <c r="IE21" s="24"/>
      <c r="IF21" s="24"/>
      <c r="IG21" s="24"/>
      <c r="IH21" s="24"/>
      <c r="II21" s="24"/>
    </row>
    <row r="22" spans="1:243" s="23" customFormat="1" ht="16.5" customHeight="1" thickBot="1">
      <c r="A22" s="34">
        <v>1.09</v>
      </c>
      <c r="B22" s="69" t="s">
        <v>101</v>
      </c>
      <c r="C22" s="73" t="s">
        <v>55</v>
      </c>
      <c r="D22" s="76">
        <v>1</v>
      </c>
      <c r="E22" s="80" t="s">
        <v>136</v>
      </c>
      <c r="F22" s="74">
        <v>55</v>
      </c>
      <c r="G22" s="25"/>
      <c r="H22" s="16"/>
      <c r="I22" s="36" t="s">
        <v>39</v>
      </c>
      <c r="J22" s="17">
        <f t="shared" si="0"/>
        <v>1</v>
      </c>
      <c r="K22" s="18" t="s">
        <v>48</v>
      </c>
      <c r="L22" s="18" t="s">
        <v>7</v>
      </c>
      <c r="M22" s="67"/>
      <c r="N22" s="25"/>
      <c r="O22" s="25"/>
      <c r="P22" s="62"/>
      <c r="Q22" s="25"/>
      <c r="R22" s="25"/>
      <c r="S22" s="62"/>
      <c r="T22" s="63"/>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64">
        <f t="shared" si="1"/>
        <v>0</v>
      </c>
      <c r="BB22" s="65">
        <f t="shared" si="2"/>
        <v>0</v>
      </c>
      <c r="BC22" s="38" t="str">
        <f t="shared" si="3"/>
        <v>INR Zero Only</v>
      </c>
      <c r="IE22" s="24"/>
      <c r="IF22" s="24"/>
      <c r="IG22" s="24"/>
      <c r="IH22" s="24"/>
      <c r="II22" s="24"/>
    </row>
    <row r="23" spans="1:243" s="23" customFormat="1" ht="16.5" customHeight="1" thickBot="1">
      <c r="A23" s="34">
        <v>1.1</v>
      </c>
      <c r="B23" s="70" t="s">
        <v>102</v>
      </c>
      <c r="C23" s="73" t="s">
        <v>56</v>
      </c>
      <c r="D23" s="76">
        <v>1</v>
      </c>
      <c r="E23" s="80" t="s">
        <v>136</v>
      </c>
      <c r="F23" s="74">
        <v>55</v>
      </c>
      <c r="G23" s="25"/>
      <c r="H23" s="16"/>
      <c r="I23" s="36" t="s">
        <v>39</v>
      </c>
      <c r="J23" s="17">
        <f t="shared" si="0"/>
        <v>1</v>
      </c>
      <c r="K23" s="18" t="s">
        <v>48</v>
      </c>
      <c r="L23" s="18" t="s">
        <v>7</v>
      </c>
      <c r="M23" s="67"/>
      <c r="N23" s="25"/>
      <c r="O23" s="25"/>
      <c r="P23" s="62"/>
      <c r="Q23" s="25"/>
      <c r="R23" s="25"/>
      <c r="S23" s="62"/>
      <c r="T23" s="63"/>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64">
        <f t="shared" si="1"/>
        <v>0</v>
      </c>
      <c r="BB23" s="65">
        <f t="shared" si="2"/>
        <v>0</v>
      </c>
      <c r="BC23" s="38" t="str">
        <f t="shared" si="3"/>
        <v>INR Zero Only</v>
      </c>
      <c r="IE23" s="24"/>
      <c r="IF23" s="24"/>
      <c r="IG23" s="24"/>
      <c r="IH23" s="24"/>
      <c r="II23" s="24"/>
    </row>
    <row r="24" spans="1:243" s="23" customFormat="1" ht="16.5" customHeight="1" thickBot="1">
      <c r="A24" s="34">
        <v>1.11</v>
      </c>
      <c r="B24" s="69" t="s">
        <v>103</v>
      </c>
      <c r="C24" s="73" t="s">
        <v>57</v>
      </c>
      <c r="D24" s="76">
        <v>1</v>
      </c>
      <c r="E24" s="80" t="s">
        <v>136</v>
      </c>
      <c r="F24" s="74">
        <v>55</v>
      </c>
      <c r="G24" s="25"/>
      <c r="H24" s="16"/>
      <c r="I24" s="36" t="s">
        <v>39</v>
      </c>
      <c r="J24" s="17">
        <f t="shared" si="0"/>
        <v>1</v>
      </c>
      <c r="K24" s="18" t="s">
        <v>48</v>
      </c>
      <c r="L24" s="18" t="s">
        <v>7</v>
      </c>
      <c r="M24" s="67"/>
      <c r="N24" s="25"/>
      <c r="O24" s="25"/>
      <c r="P24" s="62"/>
      <c r="Q24" s="25"/>
      <c r="R24" s="25"/>
      <c r="S24" s="62"/>
      <c r="T24" s="63"/>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64">
        <f t="shared" si="1"/>
        <v>0</v>
      </c>
      <c r="BB24" s="65">
        <f t="shared" si="2"/>
        <v>0</v>
      </c>
      <c r="BC24" s="38" t="str">
        <f t="shared" si="3"/>
        <v>INR Zero Only</v>
      </c>
      <c r="IE24" s="24"/>
      <c r="IF24" s="24"/>
      <c r="IG24" s="24"/>
      <c r="IH24" s="24"/>
      <c r="II24" s="24"/>
    </row>
    <row r="25" spans="1:243" s="23" customFormat="1" ht="16.5" customHeight="1" thickBot="1">
      <c r="A25" s="34">
        <v>1.12</v>
      </c>
      <c r="B25" s="70" t="s">
        <v>104</v>
      </c>
      <c r="C25" s="73" t="s">
        <v>58</v>
      </c>
      <c r="D25" s="76">
        <v>2</v>
      </c>
      <c r="E25" s="80" t="s">
        <v>136</v>
      </c>
      <c r="F25" s="74">
        <v>55</v>
      </c>
      <c r="G25" s="25"/>
      <c r="H25" s="16"/>
      <c r="I25" s="36" t="s">
        <v>39</v>
      </c>
      <c r="J25" s="17">
        <f t="shared" si="0"/>
        <v>1</v>
      </c>
      <c r="K25" s="18" t="s">
        <v>48</v>
      </c>
      <c r="L25" s="18" t="s">
        <v>7</v>
      </c>
      <c r="M25" s="67"/>
      <c r="N25" s="25"/>
      <c r="O25" s="25"/>
      <c r="P25" s="62"/>
      <c r="Q25" s="25"/>
      <c r="R25" s="25"/>
      <c r="S25" s="62"/>
      <c r="T25" s="63"/>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64">
        <f t="shared" si="1"/>
        <v>0</v>
      </c>
      <c r="BB25" s="65">
        <f t="shared" si="2"/>
        <v>0</v>
      </c>
      <c r="BC25" s="38" t="str">
        <f t="shared" si="3"/>
        <v>INR Zero Only</v>
      </c>
      <c r="IE25" s="24"/>
      <c r="IF25" s="24"/>
      <c r="IG25" s="24"/>
      <c r="IH25" s="24"/>
      <c r="II25" s="24"/>
    </row>
    <row r="26" spans="1:243" s="23" customFormat="1" ht="16.5" customHeight="1" thickBot="1">
      <c r="A26" s="34">
        <v>1.13</v>
      </c>
      <c r="B26" s="69" t="s">
        <v>105</v>
      </c>
      <c r="C26" s="73" t="s">
        <v>59</v>
      </c>
      <c r="D26" s="76">
        <v>2</v>
      </c>
      <c r="E26" s="80" t="s">
        <v>136</v>
      </c>
      <c r="F26" s="74">
        <v>55</v>
      </c>
      <c r="G26" s="25"/>
      <c r="H26" s="16"/>
      <c r="I26" s="36" t="s">
        <v>39</v>
      </c>
      <c r="J26" s="17">
        <f t="shared" si="0"/>
        <v>1</v>
      </c>
      <c r="K26" s="18" t="s">
        <v>48</v>
      </c>
      <c r="L26" s="18" t="s">
        <v>7</v>
      </c>
      <c r="M26" s="67"/>
      <c r="N26" s="25"/>
      <c r="O26" s="25"/>
      <c r="P26" s="62"/>
      <c r="Q26" s="25"/>
      <c r="R26" s="25"/>
      <c r="S26" s="62"/>
      <c r="T26" s="63"/>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64">
        <f t="shared" si="1"/>
        <v>0</v>
      </c>
      <c r="BB26" s="65">
        <f t="shared" si="2"/>
        <v>0</v>
      </c>
      <c r="BC26" s="38" t="str">
        <f t="shared" si="3"/>
        <v>INR Zero Only</v>
      </c>
      <c r="IE26" s="24"/>
      <c r="IF26" s="24"/>
      <c r="IG26" s="24"/>
      <c r="IH26" s="24"/>
      <c r="II26" s="24"/>
    </row>
    <row r="27" spans="1:243" s="23" customFormat="1" ht="16.5" customHeight="1" thickBot="1">
      <c r="A27" s="34">
        <v>1.14</v>
      </c>
      <c r="B27" s="69" t="s">
        <v>106</v>
      </c>
      <c r="C27" s="73" t="s">
        <v>60</v>
      </c>
      <c r="D27" s="76">
        <v>1</v>
      </c>
      <c r="E27" s="80" t="s">
        <v>136</v>
      </c>
      <c r="F27" s="74">
        <v>55</v>
      </c>
      <c r="G27" s="25"/>
      <c r="H27" s="16"/>
      <c r="I27" s="36" t="s">
        <v>39</v>
      </c>
      <c r="J27" s="17">
        <f t="shared" si="0"/>
        <v>1</v>
      </c>
      <c r="K27" s="18" t="s">
        <v>48</v>
      </c>
      <c r="L27" s="18" t="s">
        <v>7</v>
      </c>
      <c r="M27" s="67"/>
      <c r="N27" s="25"/>
      <c r="O27" s="25"/>
      <c r="P27" s="62"/>
      <c r="Q27" s="25"/>
      <c r="R27" s="25"/>
      <c r="S27" s="62"/>
      <c r="T27" s="63"/>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64">
        <f t="shared" si="1"/>
        <v>0</v>
      </c>
      <c r="BB27" s="65">
        <f t="shared" si="2"/>
        <v>0</v>
      </c>
      <c r="BC27" s="38" t="str">
        <f t="shared" si="3"/>
        <v>INR Zero Only</v>
      </c>
      <c r="IE27" s="24"/>
      <c r="IF27" s="24"/>
      <c r="IG27" s="24"/>
      <c r="IH27" s="24"/>
      <c r="II27" s="24"/>
    </row>
    <row r="28" spans="1:243" s="23" customFormat="1" ht="16.5" customHeight="1" thickBot="1">
      <c r="A28" s="34">
        <v>1.15</v>
      </c>
      <c r="B28" s="70" t="s">
        <v>107</v>
      </c>
      <c r="C28" s="73" t="s">
        <v>61</v>
      </c>
      <c r="D28" s="76">
        <v>1</v>
      </c>
      <c r="E28" s="80" t="s">
        <v>136</v>
      </c>
      <c r="F28" s="74">
        <v>55</v>
      </c>
      <c r="G28" s="25"/>
      <c r="H28" s="16"/>
      <c r="I28" s="36" t="s">
        <v>39</v>
      </c>
      <c r="J28" s="17">
        <f t="shared" si="0"/>
        <v>1</v>
      </c>
      <c r="K28" s="18" t="s">
        <v>48</v>
      </c>
      <c r="L28" s="18" t="s">
        <v>7</v>
      </c>
      <c r="M28" s="67"/>
      <c r="N28" s="25"/>
      <c r="O28" s="25"/>
      <c r="P28" s="62"/>
      <c r="Q28" s="25"/>
      <c r="R28" s="25"/>
      <c r="S28" s="62"/>
      <c r="T28" s="63"/>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64">
        <f t="shared" si="1"/>
        <v>0</v>
      </c>
      <c r="BB28" s="65">
        <f t="shared" si="2"/>
        <v>0</v>
      </c>
      <c r="BC28" s="38" t="str">
        <f t="shared" si="3"/>
        <v>INR Zero Only</v>
      </c>
      <c r="IE28" s="24"/>
      <c r="IF28" s="24"/>
      <c r="IG28" s="24"/>
      <c r="IH28" s="24"/>
      <c r="II28" s="24"/>
    </row>
    <row r="29" spans="1:243" s="23" customFormat="1" ht="16.5" customHeight="1" thickBot="1">
      <c r="A29" s="34">
        <v>1.16</v>
      </c>
      <c r="B29" s="69" t="s">
        <v>108</v>
      </c>
      <c r="C29" s="73" t="s">
        <v>62</v>
      </c>
      <c r="D29" s="76">
        <v>1</v>
      </c>
      <c r="E29" s="80" t="s">
        <v>136</v>
      </c>
      <c r="F29" s="74">
        <v>55</v>
      </c>
      <c r="G29" s="25"/>
      <c r="H29" s="16"/>
      <c r="I29" s="36" t="s">
        <v>39</v>
      </c>
      <c r="J29" s="17">
        <f t="shared" si="0"/>
        <v>1</v>
      </c>
      <c r="K29" s="18" t="s">
        <v>48</v>
      </c>
      <c r="L29" s="18" t="s">
        <v>7</v>
      </c>
      <c r="M29" s="67"/>
      <c r="N29" s="25"/>
      <c r="O29" s="25"/>
      <c r="P29" s="62"/>
      <c r="Q29" s="25"/>
      <c r="R29" s="25"/>
      <c r="S29" s="62"/>
      <c r="T29" s="63"/>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64">
        <f t="shared" si="1"/>
        <v>0</v>
      </c>
      <c r="BB29" s="65">
        <f t="shared" si="2"/>
        <v>0</v>
      </c>
      <c r="BC29" s="38" t="str">
        <f t="shared" si="3"/>
        <v>INR Zero Only</v>
      </c>
      <c r="IE29" s="24"/>
      <c r="IF29" s="24"/>
      <c r="IG29" s="24"/>
      <c r="IH29" s="24"/>
      <c r="II29" s="24"/>
    </row>
    <row r="30" spans="1:243" s="23" customFormat="1" ht="16.5" customHeight="1" thickBot="1">
      <c r="A30" s="34">
        <v>1.17</v>
      </c>
      <c r="B30" s="69" t="s">
        <v>109</v>
      </c>
      <c r="C30" s="73" t="s">
        <v>63</v>
      </c>
      <c r="D30" s="76">
        <v>1</v>
      </c>
      <c r="E30" s="80" t="s">
        <v>136</v>
      </c>
      <c r="F30" s="74">
        <v>55</v>
      </c>
      <c r="G30" s="25"/>
      <c r="H30" s="16"/>
      <c r="I30" s="36" t="s">
        <v>39</v>
      </c>
      <c r="J30" s="17">
        <f t="shared" si="0"/>
        <v>1</v>
      </c>
      <c r="K30" s="18" t="s">
        <v>48</v>
      </c>
      <c r="L30" s="18" t="s">
        <v>7</v>
      </c>
      <c r="M30" s="67"/>
      <c r="N30" s="25"/>
      <c r="O30" s="25"/>
      <c r="P30" s="62"/>
      <c r="Q30" s="25"/>
      <c r="R30" s="25"/>
      <c r="S30" s="62"/>
      <c r="T30" s="63"/>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64">
        <f t="shared" si="1"/>
        <v>0</v>
      </c>
      <c r="BB30" s="65">
        <f t="shared" si="2"/>
        <v>0</v>
      </c>
      <c r="BC30" s="38" t="str">
        <f t="shared" si="3"/>
        <v>INR Zero Only</v>
      </c>
      <c r="IE30" s="24"/>
      <c r="IF30" s="24"/>
      <c r="IG30" s="24"/>
      <c r="IH30" s="24"/>
      <c r="II30" s="24"/>
    </row>
    <row r="31" spans="1:243" s="23" customFormat="1" ht="16.5" customHeight="1" thickBot="1">
      <c r="A31" s="34">
        <v>1.18</v>
      </c>
      <c r="B31" s="70" t="s">
        <v>110</v>
      </c>
      <c r="C31" s="73" t="s">
        <v>64</v>
      </c>
      <c r="D31" s="76">
        <v>2</v>
      </c>
      <c r="E31" s="80" t="s">
        <v>136</v>
      </c>
      <c r="F31" s="74">
        <v>55</v>
      </c>
      <c r="G31" s="25"/>
      <c r="H31" s="16"/>
      <c r="I31" s="36" t="s">
        <v>39</v>
      </c>
      <c r="J31" s="17">
        <f t="shared" si="0"/>
        <v>1</v>
      </c>
      <c r="K31" s="18" t="s">
        <v>48</v>
      </c>
      <c r="L31" s="18" t="s">
        <v>7</v>
      </c>
      <c r="M31" s="67"/>
      <c r="N31" s="25"/>
      <c r="O31" s="25"/>
      <c r="P31" s="62"/>
      <c r="Q31" s="25"/>
      <c r="R31" s="25"/>
      <c r="S31" s="62"/>
      <c r="T31" s="63"/>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64">
        <f t="shared" si="1"/>
        <v>0</v>
      </c>
      <c r="BB31" s="65">
        <f t="shared" si="2"/>
        <v>0</v>
      </c>
      <c r="BC31" s="38" t="str">
        <f t="shared" si="3"/>
        <v>INR Zero Only</v>
      </c>
      <c r="IE31" s="24"/>
      <c r="IF31" s="24"/>
      <c r="IG31" s="24"/>
      <c r="IH31" s="24"/>
      <c r="II31" s="24"/>
    </row>
    <row r="32" spans="1:243" s="23" customFormat="1" ht="16.5" customHeight="1" thickBot="1">
      <c r="A32" s="34">
        <v>1.19</v>
      </c>
      <c r="B32" s="70" t="s">
        <v>111</v>
      </c>
      <c r="C32" s="73" t="s">
        <v>65</v>
      </c>
      <c r="D32" s="76">
        <v>1</v>
      </c>
      <c r="E32" s="80" t="s">
        <v>136</v>
      </c>
      <c r="F32" s="74">
        <v>55</v>
      </c>
      <c r="G32" s="25"/>
      <c r="H32" s="16"/>
      <c r="I32" s="36" t="s">
        <v>39</v>
      </c>
      <c r="J32" s="17">
        <f t="shared" si="0"/>
        <v>1</v>
      </c>
      <c r="K32" s="18" t="s">
        <v>48</v>
      </c>
      <c r="L32" s="18" t="s">
        <v>7</v>
      </c>
      <c r="M32" s="67"/>
      <c r="N32" s="25"/>
      <c r="O32" s="25"/>
      <c r="P32" s="62"/>
      <c r="Q32" s="25"/>
      <c r="R32" s="25"/>
      <c r="S32" s="62"/>
      <c r="T32" s="63"/>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64">
        <f t="shared" si="1"/>
        <v>0</v>
      </c>
      <c r="BB32" s="65">
        <f t="shared" si="2"/>
        <v>0</v>
      </c>
      <c r="BC32" s="38" t="str">
        <f t="shared" si="3"/>
        <v>INR Zero Only</v>
      </c>
      <c r="IE32" s="24"/>
      <c r="IF32" s="24"/>
      <c r="IG32" s="24"/>
      <c r="IH32" s="24"/>
      <c r="II32" s="24"/>
    </row>
    <row r="33" spans="1:243" s="23" customFormat="1" ht="16.5" customHeight="1" thickBot="1">
      <c r="A33" s="34">
        <v>1.2</v>
      </c>
      <c r="B33" s="69" t="s">
        <v>112</v>
      </c>
      <c r="C33" s="73" t="s">
        <v>66</v>
      </c>
      <c r="D33" s="76">
        <v>1</v>
      </c>
      <c r="E33" s="80" t="s">
        <v>136</v>
      </c>
      <c r="F33" s="74">
        <v>55</v>
      </c>
      <c r="G33" s="25"/>
      <c r="H33" s="16"/>
      <c r="I33" s="36" t="s">
        <v>39</v>
      </c>
      <c r="J33" s="17">
        <f t="shared" si="0"/>
        <v>1</v>
      </c>
      <c r="K33" s="18" t="s">
        <v>48</v>
      </c>
      <c r="L33" s="18" t="s">
        <v>7</v>
      </c>
      <c r="M33" s="67"/>
      <c r="N33" s="25"/>
      <c r="O33" s="25"/>
      <c r="P33" s="62"/>
      <c r="Q33" s="25"/>
      <c r="R33" s="25"/>
      <c r="S33" s="62"/>
      <c r="T33" s="63"/>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64">
        <f t="shared" si="1"/>
        <v>0</v>
      </c>
      <c r="BB33" s="65">
        <f t="shared" si="2"/>
        <v>0</v>
      </c>
      <c r="BC33" s="38" t="str">
        <f t="shared" si="3"/>
        <v>INR Zero Only</v>
      </c>
      <c r="IE33" s="24"/>
      <c r="IF33" s="24"/>
      <c r="IG33" s="24"/>
      <c r="IH33" s="24"/>
      <c r="II33" s="24"/>
    </row>
    <row r="34" spans="1:243" s="23" customFormat="1" ht="16.5" customHeight="1" thickBot="1">
      <c r="A34" s="34">
        <v>1.21</v>
      </c>
      <c r="B34" s="69" t="s">
        <v>113</v>
      </c>
      <c r="C34" s="73" t="s">
        <v>67</v>
      </c>
      <c r="D34" s="76">
        <v>2</v>
      </c>
      <c r="E34" s="80" t="s">
        <v>136</v>
      </c>
      <c r="F34" s="74">
        <v>55</v>
      </c>
      <c r="G34" s="25"/>
      <c r="H34" s="16"/>
      <c r="I34" s="36" t="s">
        <v>39</v>
      </c>
      <c r="J34" s="17">
        <f t="shared" si="0"/>
        <v>1</v>
      </c>
      <c r="K34" s="18" t="s">
        <v>48</v>
      </c>
      <c r="L34" s="18" t="s">
        <v>7</v>
      </c>
      <c r="M34" s="67"/>
      <c r="N34" s="25"/>
      <c r="O34" s="25"/>
      <c r="P34" s="62"/>
      <c r="Q34" s="25"/>
      <c r="R34" s="25"/>
      <c r="S34" s="62"/>
      <c r="T34" s="63"/>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64">
        <f t="shared" si="1"/>
        <v>0</v>
      </c>
      <c r="BB34" s="65">
        <f t="shared" si="2"/>
        <v>0</v>
      </c>
      <c r="BC34" s="38" t="str">
        <f t="shared" si="3"/>
        <v>INR Zero Only</v>
      </c>
      <c r="IE34" s="24"/>
      <c r="IF34" s="24"/>
      <c r="IG34" s="24"/>
      <c r="IH34" s="24"/>
      <c r="II34" s="24"/>
    </row>
    <row r="35" spans="1:243" s="23" customFormat="1" ht="16.5" customHeight="1" thickBot="1">
      <c r="A35" s="34">
        <v>1.22</v>
      </c>
      <c r="B35" s="70" t="s">
        <v>114</v>
      </c>
      <c r="C35" s="73" t="s">
        <v>68</v>
      </c>
      <c r="D35" s="76">
        <v>2</v>
      </c>
      <c r="E35" s="80" t="s">
        <v>136</v>
      </c>
      <c r="F35" s="74">
        <v>55</v>
      </c>
      <c r="G35" s="25"/>
      <c r="H35" s="16"/>
      <c r="I35" s="36" t="s">
        <v>39</v>
      </c>
      <c r="J35" s="17">
        <f t="shared" si="0"/>
        <v>1</v>
      </c>
      <c r="K35" s="18" t="s">
        <v>48</v>
      </c>
      <c r="L35" s="18" t="s">
        <v>7</v>
      </c>
      <c r="M35" s="67"/>
      <c r="N35" s="25"/>
      <c r="O35" s="25"/>
      <c r="P35" s="62"/>
      <c r="Q35" s="25"/>
      <c r="R35" s="25"/>
      <c r="S35" s="62"/>
      <c r="T35" s="63"/>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64">
        <f t="shared" si="1"/>
        <v>0</v>
      </c>
      <c r="BB35" s="65">
        <f t="shared" si="2"/>
        <v>0</v>
      </c>
      <c r="BC35" s="38" t="str">
        <f t="shared" si="3"/>
        <v>INR Zero Only</v>
      </c>
      <c r="IE35" s="24"/>
      <c r="IF35" s="24"/>
      <c r="IG35" s="24"/>
      <c r="IH35" s="24"/>
      <c r="II35" s="24"/>
    </row>
    <row r="36" spans="1:243" s="23" customFormat="1" ht="16.5" customHeight="1" thickBot="1">
      <c r="A36" s="34">
        <v>1.23</v>
      </c>
      <c r="B36" s="70" t="s">
        <v>115</v>
      </c>
      <c r="C36" s="73" t="s">
        <v>69</v>
      </c>
      <c r="D36" s="76">
        <v>1</v>
      </c>
      <c r="E36" s="80" t="s">
        <v>136</v>
      </c>
      <c r="F36" s="74">
        <v>55</v>
      </c>
      <c r="G36" s="25"/>
      <c r="H36" s="16"/>
      <c r="I36" s="36" t="s">
        <v>39</v>
      </c>
      <c r="J36" s="17">
        <f t="shared" si="0"/>
        <v>1</v>
      </c>
      <c r="K36" s="18" t="s">
        <v>48</v>
      </c>
      <c r="L36" s="18" t="s">
        <v>7</v>
      </c>
      <c r="M36" s="67"/>
      <c r="N36" s="25"/>
      <c r="O36" s="25"/>
      <c r="P36" s="62"/>
      <c r="Q36" s="25"/>
      <c r="R36" s="25"/>
      <c r="S36" s="62"/>
      <c r="T36" s="63"/>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64">
        <f t="shared" si="1"/>
        <v>0</v>
      </c>
      <c r="BB36" s="65">
        <f t="shared" si="2"/>
        <v>0</v>
      </c>
      <c r="BC36" s="38" t="str">
        <f t="shared" si="3"/>
        <v>INR Zero Only</v>
      </c>
      <c r="IE36" s="24"/>
      <c r="IF36" s="24"/>
      <c r="IG36" s="24"/>
      <c r="IH36" s="24"/>
      <c r="II36" s="24"/>
    </row>
    <row r="37" spans="1:243" s="23" customFormat="1" ht="16.5" customHeight="1" thickBot="1">
      <c r="A37" s="34">
        <v>1.24</v>
      </c>
      <c r="B37" s="70" t="s">
        <v>116</v>
      </c>
      <c r="C37" s="73" t="s">
        <v>70</v>
      </c>
      <c r="D37" s="76">
        <v>1</v>
      </c>
      <c r="E37" s="80" t="s">
        <v>136</v>
      </c>
      <c r="F37" s="74">
        <v>55</v>
      </c>
      <c r="G37" s="25"/>
      <c r="H37" s="16"/>
      <c r="I37" s="36" t="s">
        <v>39</v>
      </c>
      <c r="J37" s="17">
        <f t="shared" si="0"/>
        <v>1</v>
      </c>
      <c r="K37" s="18" t="s">
        <v>48</v>
      </c>
      <c r="L37" s="18" t="s">
        <v>7</v>
      </c>
      <c r="M37" s="67"/>
      <c r="N37" s="25"/>
      <c r="O37" s="25"/>
      <c r="P37" s="62"/>
      <c r="Q37" s="25"/>
      <c r="R37" s="25"/>
      <c r="S37" s="62"/>
      <c r="T37" s="63"/>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64">
        <f t="shared" si="1"/>
        <v>0</v>
      </c>
      <c r="BB37" s="65">
        <f t="shared" si="2"/>
        <v>0</v>
      </c>
      <c r="BC37" s="38" t="str">
        <f t="shared" si="3"/>
        <v>INR Zero Only</v>
      </c>
      <c r="IE37" s="24"/>
      <c r="IF37" s="24"/>
      <c r="IG37" s="24"/>
      <c r="IH37" s="24"/>
      <c r="II37" s="24"/>
    </row>
    <row r="38" spans="1:243" s="23" customFormat="1" ht="16.5" customHeight="1" thickBot="1">
      <c r="A38" s="34">
        <v>1.25</v>
      </c>
      <c r="B38" s="70" t="s">
        <v>117</v>
      </c>
      <c r="C38" s="73" t="s">
        <v>71</v>
      </c>
      <c r="D38" s="76">
        <v>1</v>
      </c>
      <c r="E38" s="80" t="s">
        <v>136</v>
      </c>
      <c r="F38" s="74">
        <v>55</v>
      </c>
      <c r="G38" s="25"/>
      <c r="H38" s="16"/>
      <c r="I38" s="36" t="s">
        <v>39</v>
      </c>
      <c r="J38" s="17">
        <f t="shared" si="0"/>
        <v>1</v>
      </c>
      <c r="K38" s="18" t="s">
        <v>48</v>
      </c>
      <c r="L38" s="18" t="s">
        <v>7</v>
      </c>
      <c r="M38" s="67"/>
      <c r="N38" s="25"/>
      <c r="O38" s="25"/>
      <c r="P38" s="62"/>
      <c r="Q38" s="25"/>
      <c r="R38" s="25"/>
      <c r="S38" s="62"/>
      <c r="T38" s="63"/>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64">
        <f t="shared" si="1"/>
        <v>0</v>
      </c>
      <c r="BB38" s="65">
        <f t="shared" si="2"/>
        <v>0</v>
      </c>
      <c r="BC38" s="38" t="str">
        <f t="shared" si="3"/>
        <v>INR Zero Only</v>
      </c>
      <c r="IE38" s="24"/>
      <c r="IF38" s="24"/>
      <c r="IG38" s="24"/>
      <c r="IH38" s="24"/>
      <c r="II38" s="24"/>
    </row>
    <row r="39" spans="1:243" s="23" customFormat="1" ht="16.5" customHeight="1" thickBot="1">
      <c r="A39" s="34">
        <v>1.26</v>
      </c>
      <c r="B39" s="70" t="s">
        <v>118</v>
      </c>
      <c r="C39" s="73" t="s">
        <v>72</v>
      </c>
      <c r="D39" s="76">
        <v>6</v>
      </c>
      <c r="E39" s="80" t="s">
        <v>136</v>
      </c>
      <c r="F39" s="74">
        <v>55</v>
      </c>
      <c r="G39" s="25"/>
      <c r="H39" s="16"/>
      <c r="I39" s="36" t="s">
        <v>39</v>
      </c>
      <c r="J39" s="17">
        <f t="shared" si="0"/>
        <v>1</v>
      </c>
      <c r="K39" s="18" t="s">
        <v>48</v>
      </c>
      <c r="L39" s="18" t="s">
        <v>7</v>
      </c>
      <c r="M39" s="67"/>
      <c r="N39" s="25"/>
      <c r="O39" s="25"/>
      <c r="P39" s="62"/>
      <c r="Q39" s="25"/>
      <c r="R39" s="25"/>
      <c r="S39" s="62"/>
      <c r="T39" s="63"/>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4"/>
      <c r="AZ39" s="14"/>
      <c r="BA39" s="64">
        <f t="shared" si="1"/>
        <v>0</v>
      </c>
      <c r="BB39" s="65">
        <f t="shared" si="2"/>
        <v>0</v>
      </c>
      <c r="BC39" s="38" t="str">
        <f t="shared" si="3"/>
        <v>INR Zero Only</v>
      </c>
      <c r="IE39" s="24"/>
      <c r="IF39" s="24"/>
      <c r="IG39" s="24"/>
      <c r="IH39" s="24"/>
      <c r="II39" s="24"/>
    </row>
    <row r="40" spans="1:243" s="23" customFormat="1" ht="15" customHeight="1" thickBot="1">
      <c r="A40" s="34">
        <v>1.27</v>
      </c>
      <c r="B40" s="71" t="s">
        <v>119</v>
      </c>
      <c r="C40" s="73" t="s">
        <v>73</v>
      </c>
      <c r="D40" s="76">
        <v>6</v>
      </c>
      <c r="E40" s="80" t="s">
        <v>136</v>
      </c>
      <c r="F40" s="74">
        <v>55</v>
      </c>
      <c r="G40" s="25"/>
      <c r="H40" s="16"/>
      <c r="I40" s="36" t="s">
        <v>39</v>
      </c>
      <c r="J40" s="17">
        <f t="shared" si="0"/>
        <v>1</v>
      </c>
      <c r="K40" s="18" t="s">
        <v>48</v>
      </c>
      <c r="L40" s="18" t="s">
        <v>7</v>
      </c>
      <c r="M40" s="67"/>
      <c r="N40" s="25"/>
      <c r="O40" s="25"/>
      <c r="P40" s="62"/>
      <c r="Q40" s="25"/>
      <c r="R40" s="25"/>
      <c r="S40" s="62"/>
      <c r="T40" s="63"/>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c r="AY40" s="14"/>
      <c r="AZ40" s="14"/>
      <c r="BA40" s="64">
        <f t="shared" si="1"/>
        <v>0</v>
      </c>
      <c r="BB40" s="65">
        <f t="shared" si="2"/>
        <v>0</v>
      </c>
      <c r="BC40" s="38" t="str">
        <f t="shared" si="3"/>
        <v>INR Zero Only</v>
      </c>
      <c r="IE40" s="24"/>
      <c r="IF40" s="24"/>
      <c r="IG40" s="24"/>
      <c r="IH40" s="24"/>
      <c r="II40" s="24"/>
    </row>
    <row r="41" spans="1:243" s="23" customFormat="1" ht="16.5" customHeight="1" thickBot="1">
      <c r="A41" s="34">
        <v>1.28</v>
      </c>
      <c r="B41" s="72" t="s">
        <v>120</v>
      </c>
      <c r="C41" s="73" t="s">
        <v>74</v>
      </c>
      <c r="D41" s="76">
        <v>6</v>
      </c>
      <c r="E41" s="80" t="s">
        <v>136</v>
      </c>
      <c r="F41" s="74">
        <v>55</v>
      </c>
      <c r="G41" s="25"/>
      <c r="H41" s="16"/>
      <c r="I41" s="36" t="s">
        <v>39</v>
      </c>
      <c r="J41" s="17">
        <f t="shared" si="0"/>
        <v>1</v>
      </c>
      <c r="K41" s="18" t="s">
        <v>48</v>
      </c>
      <c r="L41" s="18" t="s">
        <v>7</v>
      </c>
      <c r="M41" s="67"/>
      <c r="N41" s="25"/>
      <c r="O41" s="25"/>
      <c r="P41" s="62"/>
      <c r="Q41" s="25"/>
      <c r="R41" s="25"/>
      <c r="S41" s="62"/>
      <c r="T41" s="63"/>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14"/>
      <c r="BA41" s="64">
        <f t="shared" si="1"/>
        <v>0</v>
      </c>
      <c r="BB41" s="65">
        <f t="shared" si="2"/>
        <v>0</v>
      </c>
      <c r="BC41" s="38" t="str">
        <f t="shared" si="3"/>
        <v>INR Zero Only</v>
      </c>
      <c r="IE41" s="24"/>
      <c r="IF41" s="24"/>
      <c r="IG41" s="24"/>
      <c r="IH41" s="24"/>
      <c r="II41" s="24"/>
    </row>
    <row r="42" spans="1:243" s="23" customFormat="1" ht="16.5" customHeight="1" thickBot="1">
      <c r="A42" s="34">
        <v>1.29</v>
      </c>
      <c r="B42" s="72" t="s">
        <v>121</v>
      </c>
      <c r="C42" s="73" t="s">
        <v>75</v>
      </c>
      <c r="D42" s="76">
        <v>6</v>
      </c>
      <c r="E42" s="80" t="s">
        <v>136</v>
      </c>
      <c r="F42" s="74">
        <v>55</v>
      </c>
      <c r="G42" s="25"/>
      <c r="H42" s="16"/>
      <c r="I42" s="36" t="s">
        <v>39</v>
      </c>
      <c r="J42" s="17">
        <f t="shared" si="0"/>
        <v>1</v>
      </c>
      <c r="K42" s="18" t="s">
        <v>48</v>
      </c>
      <c r="L42" s="18" t="s">
        <v>7</v>
      </c>
      <c r="M42" s="67"/>
      <c r="N42" s="25"/>
      <c r="O42" s="25"/>
      <c r="P42" s="62"/>
      <c r="Q42" s="25"/>
      <c r="R42" s="25"/>
      <c r="S42" s="62"/>
      <c r="T42" s="63"/>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14"/>
      <c r="BA42" s="64">
        <f t="shared" si="1"/>
        <v>0</v>
      </c>
      <c r="BB42" s="65">
        <f t="shared" si="2"/>
        <v>0</v>
      </c>
      <c r="BC42" s="38" t="str">
        <f t="shared" si="3"/>
        <v>INR Zero Only</v>
      </c>
      <c r="IE42" s="24"/>
      <c r="IF42" s="24"/>
      <c r="IG42" s="24"/>
      <c r="IH42" s="24"/>
      <c r="II42" s="24"/>
    </row>
    <row r="43" spans="1:243" s="23" customFormat="1" ht="16.5" customHeight="1" thickBot="1">
      <c r="A43" s="34">
        <v>1.3</v>
      </c>
      <c r="B43" s="72" t="s">
        <v>122</v>
      </c>
      <c r="C43" s="73" t="s">
        <v>76</v>
      </c>
      <c r="D43" s="76">
        <v>120</v>
      </c>
      <c r="E43" s="80" t="s">
        <v>137</v>
      </c>
      <c r="F43" s="74">
        <v>55</v>
      </c>
      <c r="G43" s="25"/>
      <c r="H43" s="16"/>
      <c r="I43" s="36" t="s">
        <v>39</v>
      </c>
      <c r="J43" s="17">
        <f t="shared" si="0"/>
        <v>1</v>
      </c>
      <c r="K43" s="18" t="s">
        <v>48</v>
      </c>
      <c r="L43" s="18" t="s">
        <v>7</v>
      </c>
      <c r="M43" s="67"/>
      <c r="N43" s="25"/>
      <c r="O43" s="25"/>
      <c r="P43" s="62"/>
      <c r="Q43" s="25"/>
      <c r="R43" s="25"/>
      <c r="S43" s="62"/>
      <c r="T43" s="63"/>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14"/>
      <c r="BA43" s="64">
        <f t="shared" si="1"/>
        <v>0</v>
      </c>
      <c r="BB43" s="65">
        <f t="shared" si="2"/>
        <v>0</v>
      </c>
      <c r="BC43" s="38" t="str">
        <f t="shared" si="3"/>
        <v>INR Zero Only</v>
      </c>
      <c r="IE43" s="24"/>
      <c r="IF43" s="24"/>
      <c r="IG43" s="24"/>
      <c r="IH43" s="24"/>
      <c r="II43" s="24"/>
    </row>
    <row r="44" spans="1:243" s="23" customFormat="1" ht="16.5" customHeight="1" thickBot="1">
      <c r="A44" s="34">
        <v>1.31</v>
      </c>
      <c r="B44" s="72" t="s">
        <v>123</v>
      </c>
      <c r="C44" s="73" t="s">
        <v>77</v>
      </c>
      <c r="D44" s="76">
        <v>120</v>
      </c>
      <c r="E44" s="80" t="s">
        <v>137</v>
      </c>
      <c r="F44" s="74">
        <v>55</v>
      </c>
      <c r="G44" s="25"/>
      <c r="H44" s="16"/>
      <c r="I44" s="36" t="s">
        <v>39</v>
      </c>
      <c r="J44" s="17">
        <f t="shared" si="0"/>
        <v>1</v>
      </c>
      <c r="K44" s="18" t="s">
        <v>48</v>
      </c>
      <c r="L44" s="18" t="s">
        <v>7</v>
      </c>
      <c r="M44" s="67"/>
      <c r="N44" s="25"/>
      <c r="O44" s="25"/>
      <c r="P44" s="62"/>
      <c r="Q44" s="25"/>
      <c r="R44" s="25"/>
      <c r="S44" s="62"/>
      <c r="T44" s="63"/>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c r="AZ44" s="14"/>
      <c r="BA44" s="64">
        <f t="shared" si="1"/>
        <v>0</v>
      </c>
      <c r="BB44" s="65">
        <f t="shared" si="2"/>
        <v>0</v>
      </c>
      <c r="BC44" s="38" t="str">
        <f t="shared" si="3"/>
        <v>INR Zero Only</v>
      </c>
      <c r="IE44" s="24"/>
      <c r="IF44" s="24"/>
      <c r="IG44" s="24"/>
      <c r="IH44" s="24"/>
      <c r="II44" s="24"/>
    </row>
    <row r="45" spans="1:243" s="23" customFormat="1" ht="16.5" customHeight="1" thickBot="1">
      <c r="A45" s="34">
        <v>1.32</v>
      </c>
      <c r="B45" s="72" t="s">
        <v>124</v>
      </c>
      <c r="C45" s="73" t="s">
        <v>78</v>
      </c>
      <c r="D45" s="76">
        <v>4</v>
      </c>
      <c r="E45" s="80" t="s">
        <v>136</v>
      </c>
      <c r="F45" s="74">
        <v>55</v>
      </c>
      <c r="G45" s="25"/>
      <c r="H45" s="16"/>
      <c r="I45" s="36" t="s">
        <v>39</v>
      </c>
      <c r="J45" s="17">
        <f t="shared" si="0"/>
        <v>1</v>
      </c>
      <c r="K45" s="18" t="s">
        <v>48</v>
      </c>
      <c r="L45" s="18" t="s">
        <v>7</v>
      </c>
      <c r="M45" s="67"/>
      <c r="N45" s="25"/>
      <c r="O45" s="25"/>
      <c r="P45" s="62"/>
      <c r="Q45" s="25"/>
      <c r="R45" s="25"/>
      <c r="S45" s="62"/>
      <c r="T45" s="63"/>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c r="AY45" s="14"/>
      <c r="AZ45" s="14"/>
      <c r="BA45" s="64">
        <f t="shared" si="1"/>
        <v>0</v>
      </c>
      <c r="BB45" s="65">
        <f t="shared" si="2"/>
        <v>0</v>
      </c>
      <c r="BC45" s="38" t="str">
        <f t="shared" si="3"/>
        <v>INR Zero Only</v>
      </c>
      <c r="IE45" s="24"/>
      <c r="IF45" s="24"/>
      <c r="IG45" s="24"/>
      <c r="IH45" s="24"/>
      <c r="II45" s="24"/>
    </row>
    <row r="46" spans="1:243" s="23" customFormat="1" ht="16.5" thickBot="1">
      <c r="A46" s="34">
        <v>1.33</v>
      </c>
      <c r="B46" s="72" t="s">
        <v>125</v>
      </c>
      <c r="C46" s="73" t="s">
        <v>79</v>
      </c>
      <c r="D46" s="76">
        <v>12</v>
      </c>
      <c r="E46" s="80" t="s">
        <v>136</v>
      </c>
      <c r="F46" s="74">
        <v>55</v>
      </c>
      <c r="G46" s="25"/>
      <c r="H46" s="16"/>
      <c r="I46" s="36" t="s">
        <v>39</v>
      </c>
      <c r="J46" s="17">
        <f t="shared" si="0"/>
        <v>1</v>
      </c>
      <c r="K46" s="18" t="s">
        <v>48</v>
      </c>
      <c r="L46" s="18" t="s">
        <v>7</v>
      </c>
      <c r="M46" s="67"/>
      <c r="N46" s="25"/>
      <c r="O46" s="25"/>
      <c r="P46" s="62"/>
      <c r="Q46" s="25"/>
      <c r="R46" s="25"/>
      <c r="S46" s="62"/>
      <c r="T46" s="63"/>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AY46" s="14"/>
      <c r="AZ46" s="14"/>
      <c r="BA46" s="64">
        <f t="shared" si="1"/>
        <v>0</v>
      </c>
      <c r="BB46" s="65">
        <f t="shared" si="2"/>
        <v>0</v>
      </c>
      <c r="BC46" s="38" t="str">
        <f t="shared" si="3"/>
        <v>INR Zero Only</v>
      </c>
      <c r="IE46" s="24"/>
      <c r="IF46" s="24"/>
      <c r="IG46" s="24"/>
      <c r="IH46" s="24"/>
      <c r="II46" s="24"/>
    </row>
    <row r="47" spans="1:243" s="23" customFormat="1" ht="16.5" customHeight="1" thickBot="1">
      <c r="A47" s="34">
        <v>1.34</v>
      </c>
      <c r="B47" s="72" t="s">
        <v>126</v>
      </c>
      <c r="C47" s="73" t="s">
        <v>80</v>
      </c>
      <c r="D47" s="76">
        <v>6</v>
      </c>
      <c r="E47" s="80" t="s">
        <v>136</v>
      </c>
      <c r="F47" s="74">
        <v>55</v>
      </c>
      <c r="G47" s="25"/>
      <c r="H47" s="16"/>
      <c r="I47" s="36" t="s">
        <v>39</v>
      </c>
      <c r="J47" s="17">
        <f t="shared" si="0"/>
        <v>1</v>
      </c>
      <c r="K47" s="18" t="s">
        <v>48</v>
      </c>
      <c r="L47" s="18" t="s">
        <v>7</v>
      </c>
      <c r="M47" s="67"/>
      <c r="N47" s="25"/>
      <c r="O47" s="25"/>
      <c r="P47" s="62"/>
      <c r="Q47" s="25"/>
      <c r="R47" s="25"/>
      <c r="S47" s="62"/>
      <c r="T47" s="63"/>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64">
        <f t="shared" si="1"/>
        <v>0</v>
      </c>
      <c r="BB47" s="65">
        <f t="shared" si="2"/>
        <v>0</v>
      </c>
      <c r="BC47" s="38" t="str">
        <f t="shared" si="3"/>
        <v>INR Zero Only</v>
      </c>
      <c r="IE47" s="24"/>
      <c r="IF47" s="24"/>
      <c r="IG47" s="24"/>
      <c r="IH47" s="24"/>
      <c r="II47" s="24"/>
    </row>
    <row r="48" spans="1:243" s="23" customFormat="1" ht="16.5" customHeight="1" thickBot="1">
      <c r="A48" s="34">
        <v>1.35</v>
      </c>
      <c r="B48" s="72" t="s">
        <v>127</v>
      </c>
      <c r="C48" s="73" t="s">
        <v>81</v>
      </c>
      <c r="D48" s="76">
        <v>6</v>
      </c>
      <c r="E48" s="80" t="s">
        <v>136</v>
      </c>
      <c r="F48" s="74">
        <v>55</v>
      </c>
      <c r="G48" s="25"/>
      <c r="H48" s="16"/>
      <c r="I48" s="36" t="s">
        <v>39</v>
      </c>
      <c r="J48" s="17">
        <f t="shared" si="0"/>
        <v>1</v>
      </c>
      <c r="K48" s="18" t="s">
        <v>48</v>
      </c>
      <c r="L48" s="18" t="s">
        <v>7</v>
      </c>
      <c r="M48" s="67"/>
      <c r="N48" s="25"/>
      <c r="O48" s="25"/>
      <c r="P48" s="62"/>
      <c r="Q48" s="25"/>
      <c r="R48" s="25"/>
      <c r="S48" s="62"/>
      <c r="T48" s="63"/>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4"/>
      <c r="AZ48" s="14"/>
      <c r="BA48" s="64">
        <f t="shared" si="1"/>
        <v>0</v>
      </c>
      <c r="BB48" s="65">
        <f t="shared" si="2"/>
        <v>0</v>
      </c>
      <c r="BC48" s="38" t="str">
        <f t="shared" si="3"/>
        <v>INR Zero Only</v>
      </c>
      <c r="IE48" s="24"/>
      <c r="IF48" s="24"/>
      <c r="IG48" s="24"/>
      <c r="IH48" s="24"/>
      <c r="II48" s="24"/>
    </row>
    <row r="49" spans="1:243" s="23" customFormat="1" ht="16.5" customHeight="1" thickBot="1">
      <c r="A49" s="34">
        <v>1.36</v>
      </c>
      <c r="B49" s="72" t="s">
        <v>128</v>
      </c>
      <c r="C49" s="73" t="s">
        <v>82</v>
      </c>
      <c r="D49" s="76">
        <v>4</v>
      </c>
      <c r="E49" s="80" t="s">
        <v>136</v>
      </c>
      <c r="F49" s="74">
        <v>55</v>
      </c>
      <c r="G49" s="25"/>
      <c r="H49" s="16"/>
      <c r="I49" s="36" t="s">
        <v>39</v>
      </c>
      <c r="J49" s="17">
        <f t="shared" si="0"/>
        <v>1</v>
      </c>
      <c r="K49" s="18" t="s">
        <v>48</v>
      </c>
      <c r="L49" s="18" t="s">
        <v>7</v>
      </c>
      <c r="M49" s="67"/>
      <c r="N49" s="25"/>
      <c r="O49" s="25"/>
      <c r="P49" s="62"/>
      <c r="Q49" s="25"/>
      <c r="R49" s="25"/>
      <c r="S49" s="62"/>
      <c r="T49" s="63"/>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64">
        <f t="shared" si="1"/>
        <v>0</v>
      </c>
      <c r="BB49" s="65">
        <f t="shared" si="2"/>
        <v>0</v>
      </c>
      <c r="BC49" s="38" t="str">
        <f t="shared" si="3"/>
        <v>INR Zero Only</v>
      </c>
      <c r="IE49" s="24"/>
      <c r="IF49" s="24"/>
      <c r="IG49" s="24"/>
      <c r="IH49" s="24"/>
      <c r="II49" s="24"/>
    </row>
    <row r="50" spans="1:243" s="23" customFormat="1" ht="16.5" customHeight="1" thickBot="1">
      <c r="A50" s="34">
        <v>1.37</v>
      </c>
      <c r="B50" s="72" t="s">
        <v>129</v>
      </c>
      <c r="C50" s="73" t="s">
        <v>83</v>
      </c>
      <c r="D50" s="76">
        <v>4</v>
      </c>
      <c r="E50" s="80" t="s">
        <v>136</v>
      </c>
      <c r="F50" s="74">
        <v>55</v>
      </c>
      <c r="G50" s="25"/>
      <c r="H50" s="16"/>
      <c r="I50" s="36" t="s">
        <v>39</v>
      </c>
      <c r="J50" s="17">
        <f t="shared" si="0"/>
        <v>1</v>
      </c>
      <c r="K50" s="18" t="s">
        <v>48</v>
      </c>
      <c r="L50" s="18" t="s">
        <v>7</v>
      </c>
      <c r="M50" s="67"/>
      <c r="N50" s="25"/>
      <c r="O50" s="25"/>
      <c r="P50" s="62"/>
      <c r="Q50" s="25"/>
      <c r="R50" s="25"/>
      <c r="S50" s="62"/>
      <c r="T50" s="63"/>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64">
        <f t="shared" si="1"/>
        <v>0</v>
      </c>
      <c r="BB50" s="65">
        <f t="shared" si="2"/>
        <v>0</v>
      </c>
      <c r="BC50" s="38" t="str">
        <f t="shared" si="3"/>
        <v>INR Zero Only</v>
      </c>
      <c r="IE50" s="24"/>
      <c r="IF50" s="24"/>
      <c r="IG50" s="24"/>
      <c r="IH50" s="24"/>
      <c r="II50" s="24"/>
    </row>
    <row r="51" spans="1:243" s="23" customFormat="1" ht="16.5" customHeight="1" thickBot="1">
      <c r="A51" s="34">
        <v>1.38</v>
      </c>
      <c r="B51" s="72" t="s">
        <v>130</v>
      </c>
      <c r="C51" s="73" t="s">
        <v>84</v>
      </c>
      <c r="D51" s="76">
        <v>2</v>
      </c>
      <c r="E51" s="80" t="s">
        <v>136</v>
      </c>
      <c r="F51" s="74">
        <v>55</v>
      </c>
      <c r="G51" s="25"/>
      <c r="H51" s="16"/>
      <c r="I51" s="36" t="s">
        <v>39</v>
      </c>
      <c r="J51" s="17">
        <f t="shared" si="0"/>
        <v>1</v>
      </c>
      <c r="K51" s="18" t="s">
        <v>48</v>
      </c>
      <c r="L51" s="18" t="s">
        <v>7</v>
      </c>
      <c r="M51" s="67"/>
      <c r="N51" s="25"/>
      <c r="O51" s="25"/>
      <c r="P51" s="62"/>
      <c r="Q51" s="25"/>
      <c r="R51" s="25"/>
      <c r="S51" s="62"/>
      <c r="T51" s="63"/>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64">
        <f t="shared" si="1"/>
        <v>0</v>
      </c>
      <c r="BB51" s="65">
        <f t="shared" si="2"/>
        <v>0</v>
      </c>
      <c r="BC51" s="38" t="str">
        <f t="shared" si="3"/>
        <v>INR Zero Only</v>
      </c>
      <c r="IE51" s="24"/>
      <c r="IF51" s="24"/>
      <c r="IG51" s="24"/>
      <c r="IH51" s="24"/>
      <c r="II51" s="24"/>
    </row>
    <row r="52" spans="1:243" s="23" customFormat="1" ht="16.5" customHeight="1" thickBot="1">
      <c r="A52" s="34">
        <v>1.39</v>
      </c>
      <c r="B52" s="72" t="s">
        <v>131</v>
      </c>
      <c r="C52" s="73" t="s">
        <v>85</v>
      </c>
      <c r="D52" s="76">
        <v>1</v>
      </c>
      <c r="E52" s="80" t="s">
        <v>136</v>
      </c>
      <c r="F52" s="74">
        <v>55</v>
      </c>
      <c r="G52" s="25"/>
      <c r="H52" s="16"/>
      <c r="I52" s="36" t="s">
        <v>39</v>
      </c>
      <c r="J52" s="17">
        <f t="shared" si="0"/>
        <v>1</v>
      </c>
      <c r="K52" s="18" t="s">
        <v>48</v>
      </c>
      <c r="L52" s="18" t="s">
        <v>7</v>
      </c>
      <c r="M52" s="67"/>
      <c r="N52" s="25"/>
      <c r="O52" s="25"/>
      <c r="P52" s="62"/>
      <c r="Q52" s="25"/>
      <c r="R52" s="25"/>
      <c r="S52" s="62"/>
      <c r="T52" s="63"/>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64">
        <f t="shared" si="1"/>
        <v>0</v>
      </c>
      <c r="BB52" s="65">
        <f t="shared" si="2"/>
        <v>0</v>
      </c>
      <c r="BC52" s="38" t="str">
        <f t="shared" si="3"/>
        <v>INR Zero Only</v>
      </c>
      <c r="IE52" s="24"/>
      <c r="IF52" s="24"/>
      <c r="IG52" s="24"/>
      <c r="IH52" s="24"/>
      <c r="II52" s="24"/>
    </row>
    <row r="53" spans="1:243" s="23" customFormat="1" ht="16.5" customHeight="1" thickBot="1">
      <c r="A53" s="34">
        <v>1.4</v>
      </c>
      <c r="B53" s="72" t="s">
        <v>132</v>
      </c>
      <c r="C53" s="73" t="s">
        <v>86</v>
      </c>
      <c r="D53" s="76">
        <v>3</v>
      </c>
      <c r="E53" s="80" t="s">
        <v>136</v>
      </c>
      <c r="F53" s="74">
        <v>55</v>
      </c>
      <c r="G53" s="25"/>
      <c r="H53" s="16"/>
      <c r="I53" s="36" t="s">
        <v>39</v>
      </c>
      <c r="J53" s="17">
        <f t="shared" si="0"/>
        <v>1</v>
      </c>
      <c r="K53" s="18" t="s">
        <v>48</v>
      </c>
      <c r="L53" s="18" t="s">
        <v>7</v>
      </c>
      <c r="M53" s="67"/>
      <c r="N53" s="25"/>
      <c r="O53" s="25"/>
      <c r="P53" s="62"/>
      <c r="Q53" s="25"/>
      <c r="R53" s="25"/>
      <c r="S53" s="62"/>
      <c r="T53" s="63"/>
      <c r="U53" s="14"/>
      <c r="V53" s="14"/>
      <c r="W53" s="14"/>
      <c r="X53" s="14"/>
      <c r="Y53" s="14"/>
      <c r="Z53" s="14"/>
      <c r="AA53" s="14"/>
      <c r="AB53" s="14"/>
      <c r="AC53" s="14"/>
      <c r="AD53" s="14"/>
      <c r="AE53" s="14"/>
      <c r="AF53" s="14"/>
      <c r="AG53" s="14"/>
      <c r="AH53" s="14"/>
      <c r="AI53" s="14"/>
      <c r="AJ53" s="14"/>
      <c r="AK53" s="14"/>
      <c r="AL53" s="14"/>
      <c r="AM53" s="14"/>
      <c r="AN53" s="14"/>
      <c r="AO53" s="14"/>
      <c r="AP53" s="14"/>
      <c r="AQ53" s="14"/>
      <c r="AR53" s="14"/>
      <c r="AS53" s="14"/>
      <c r="AT53" s="14"/>
      <c r="AU53" s="14"/>
      <c r="AV53" s="14"/>
      <c r="AW53" s="14"/>
      <c r="AX53" s="14"/>
      <c r="AY53" s="14"/>
      <c r="AZ53" s="14"/>
      <c r="BA53" s="64">
        <f t="shared" si="1"/>
        <v>0</v>
      </c>
      <c r="BB53" s="65">
        <f t="shared" si="2"/>
        <v>0</v>
      </c>
      <c r="BC53" s="38" t="str">
        <f t="shared" si="3"/>
        <v>INR Zero Only</v>
      </c>
      <c r="IE53" s="24"/>
      <c r="IF53" s="24"/>
      <c r="IG53" s="24"/>
      <c r="IH53" s="24"/>
      <c r="II53" s="24"/>
    </row>
    <row r="54" spans="1:243" s="23" customFormat="1" ht="16.5" customHeight="1" thickBot="1">
      <c r="A54" s="34">
        <v>1.41</v>
      </c>
      <c r="B54" s="81" t="s">
        <v>133</v>
      </c>
      <c r="C54" s="73" t="s">
        <v>87</v>
      </c>
      <c r="D54" s="76">
        <v>3</v>
      </c>
      <c r="E54" s="80" t="s">
        <v>136</v>
      </c>
      <c r="F54" s="74">
        <v>55</v>
      </c>
      <c r="G54" s="25"/>
      <c r="H54" s="16"/>
      <c r="I54" s="36" t="s">
        <v>39</v>
      </c>
      <c r="J54" s="17">
        <f t="shared" si="0"/>
        <v>1</v>
      </c>
      <c r="K54" s="18" t="s">
        <v>48</v>
      </c>
      <c r="L54" s="18" t="s">
        <v>7</v>
      </c>
      <c r="M54" s="67"/>
      <c r="N54" s="25"/>
      <c r="O54" s="25"/>
      <c r="P54" s="62"/>
      <c r="Q54" s="25"/>
      <c r="R54" s="25"/>
      <c r="S54" s="62"/>
      <c r="T54" s="63"/>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14"/>
      <c r="BA54" s="64">
        <f t="shared" si="1"/>
        <v>0</v>
      </c>
      <c r="BB54" s="65">
        <f t="shared" si="2"/>
        <v>0</v>
      </c>
      <c r="BC54" s="38" t="str">
        <f t="shared" si="3"/>
        <v>INR Zero Only</v>
      </c>
      <c r="IE54" s="24"/>
      <c r="IF54" s="24"/>
      <c r="IG54" s="24"/>
      <c r="IH54" s="24"/>
      <c r="II54" s="24"/>
    </row>
    <row r="55" spans="1:243" s="23" customFormat="1" ht="16.5" customHeight="1" thickBot="1">
      <c r="A55" s="34">
        <v>1.42</v>
      </c>
      <c r="B55" s="72" t="s">
        <v>134</v>
      </c>
      <c r="C55" s="73" t="s">
        <v>88</v>
      </c>
      <c r="D55" s="76">
        <v>2</v>
      </c>
      <c r="E55" s="80" t="s">
        <v>136</v>
      </c>
      <c r="F55" s="74">
        <v>55</v>
      </c>
      <c r="G55" s="25"/>
      <c r="H55" s="16"/>
      <c r="I55" s="36" t="s">
        <v>39</v>
      </c>
      <c r="J55" s="17">
        <f t="shared" si="0"/>
        <v>1</v>
      </c>
      <c r="K55" s="18" t="s">
        <v>48</v>
      </c>
      <c r="L55" s="18" t="s">
        <v>7</v>
      </c>
      <c r="M55" s="67"/>
      <c r="N55" s="25"/>
      <c r="O55" s="25"/>
      <c r="P55" s="62"/>
      <c r="Q55" s="25"/>
      <c r="R55" s="25"/>
      <c r="S55" s="62"/>
      <c r="T55" s="63"/>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c r="AY55" s="14"/>
      <c r="AZ55" s="14"/>
      <c r="BA55" s="64">
        <f t="shared" si="1"/>
        <v>0</v>
      </c>
      <c r="BB55" s="65">
        <f t="shared" si="2"/>
        <v>0</v>
      </c>
      <c r="BC55" s="38" t="str">
        <f t="shared" si="3"/>
        <v>INR Zero Only</v>
      </c>
      <c r="IE55" s="24"/>
      <c r="IF55" s="24"/>
      <c r="IG55" s="24"/>
      <c r="IH55" s="24"/>
      <c r="II55" s="24"/>
    </row>
    <row r="56" spans="1:243" s="23" customFormat="1" ht="16.5" customHeight="1" thickBot="1">
      <c r="A56" s="34">
        <v>1.43</v>
      </c>
      <c r="B56" s="70" t="s">
        <v>135</v>
      </c>
      <c r="C56" s="73" t="s">
        <v>89</v>
      </c>
      <c r="D56" s="76">
        <v>1</v>
      </c>
      <c r="E56" s="15" t="s">
        <v>138</v>
      </c>
      <c r="F56" s="74">
        <v>55</v>
      </c>
      <c r="G56" s="25"/>
      <c r="H56" s="16"/>
      <c r="I56" s="36" t="s">
        <v>39</v>
      </c>
      <c r="J56" s="17">
        <f>IF(I56="Less(-)",-1,1)</f>
        <v>1</v>
      </c>
      <c r="K56" s="18" t="s">
        <v>48</v>
      </c>
      <c r="L56" s="18" t="s">
        <v>7</v>
      </c>
      <c r="M56" s="67"/>
      <c r="N56" s="25"/>
      <c r="O56" s="25"/>
      <c r="P56" s="62"/>
      <c r="Q56" s="25"/>
      <c r="R56" s="25"/>
      <c r="S56" s="62"/>
      <c r="T56" s="63"/>
      <c r="U56" s="14"/>
      <c r="V56" s="14"/>
      <c r="W56" s="14"/>
      <c r="X56" s="14"/>
      <c r="Y56" s="14"/>
      <c r="Z56" s="14"/>
      <c r="AA56" s="14"/>
      <c r="AB56" s="14"/>
      <c r="AC56" s="14"/>
      <c r="AD56" s="14"/>
      <c r="AE56" s="14"/>
      <c r="AF56" s="14"/>
      <c r="AG56" s="14"/>
      <c r="AH56" s="14"/>
      <c r="AI56" s="14"/>
      <c r="AJ56" s="14"/>
      <c r="AK56" s="14"/>
      <c r="AL56" s="14"/>
      <c r="AM56" s="14"/>
      <c r="AN56" s="14"/>
      <c r="AO56" s="14"/>
      <c r="AP56" s="14"/>
      <c r="AQ56" s="14"/>
      <c r="AR56" s="14"/>
      <c r="AS56" s="14"/>
      <c r="AT56" s="14"/>
      <c r="AU56" s="14"/>
      <c r="AV56" s="14"/>
      <c r="AW56" s="14"/>
      <c r="AX56" s="14"/>
      <c r="AY56" s="14"/>
      <c r="AZ56" s="14"/>
      <c r="BA56" s="64">
        <f>total_amount_ba($B$2,$D$2,D56,F56,J56,K56,M56)</f>
        <v>0</v>
      </c>
      <c r="BB56" s="65">
        <f>BA56+SUM(N56:AZ56)</f>
        <v>0</v>
      </c>
      <c r="BC56" s="38" t="str">
        <f>SpellNumber(L56,BB56)</f>
        <v>INR Zero Only</v>
      </c>
      <c r="IE56" s="24"/>
      <c r="IF56" s="24"/>
      <c r="IG56" s="24"/>
      <c r="IH56" s="24"/>
      <c r="II56" s="24"/>
    </row>
    <row r="57" spans="1:243" s="23" customFormat="1" ht="24.75" customHeight="1">
      <c r="A57" s="39" t="s">
        <v>44</v>
      </c>
      <c r="B57" s="40"/>
      <c r="C57" s="41"/>
      <c r="D57" s="42"/>
      <c r="E57" s="42"/>
      <c r="F57" s="42"/>
      <c r="G57" s="42"/>
      <c r="H57" s="43"/>
      <c r="I57" s="43"/>
      <c r="J57" s="43"/>
      <c r="K57" s="43"/>
      <c r="L57" s="44"/>
      <c r="BA57" s="66">
        <f>SUM(BA13:BA56)</f>
        <v>0</v>
      </c>
      <c r="BB57" s="66">
        <f>SUM(BB13:BB56)</f>
        <v>0</v>
      </c>
      <c r="BC57" s="38" t="str">
        <f>SpellNumber($E$2,BB57)</f>
        <v>INR Zero Only</v>
      </c>
      <c r="IE57" s="24">
        <v>4</v>
      </c>
      <c r="IF57" s="24" t="s">
        <v>40</v>
      </c>
      <c r="IG57" s="24" t="s">
        <v>43</v>
      </c>
      <c r="IH57" s="24">
        <v>10</v>
      </c>
      <c r="II57" s="24" t="s">
        <v>38</v>
      </c>
    </row>
    <row r="58" spans="1:243" s="28" customFormat="1" ht="54.75" customHeight="1" hidden="1">
      <c r="A58" s="40" t="s">
        <v>50</v>
      </c>
      <c r="B58" s="45"/>
      <c r="C58" s="26"/>
      <c r="D58" s="46"/>
      <c r="E58" s="47" t="s">
        <v>45</v>
      </c>
      <c r="F58" s="60"/>
      <c r="G58" s="48"/>
      <c r="H58" s="27"/>
      <c r="I58" s="27"/>
      <c r="J58" s="27"/>
      <c r="K58" s="49"/>
      <c r="L58" s="50"/>
      <c r="M58" s="51" t="s">
        <v>46</v>
      </c>
      <c r="O58" s="23"/>
      <c r="P58" s="23"/>
      <c r="Q58" s="23"/>
      <c r="R58" s="23"/>
      <c r="S58" s="23"/>
      <c r="BA58" s="61">
        <f>IF(ISBLANK(F58),0,IF(E58="Excess (+)",ROUND(BA57+(BA57*F58),2),IF(E58="Less (-)",ROUND(BA57+(BA57*F58*(-1)),2),0)))</f>
        <v>0</v>
      </c>
      <c r="BB58" s="52">
        <f>ROUND(BA58,0)</f>
        <v>0</v>
      </c>
      <c r="BC58" s="53" t="str">
        <f>SpellNumber(L58,BB58)</f>
        <v> Zero Only</v>
      </c>
      <c r="IE58" s="29"/>
      <c r="IF58" s="29"/>
      <c r="IG58" s="29"/>
      <c r="IH58" s="29"/>
      <c r="II58" s="29"/>
    </row>
    <row r="59" spans="1:243" s="28" customFormat="1" ht="43.5" customHeight="1">
      <c r="A59" s="39" t="s">
        <v>49</v>
      </c>
      <c r="B59" s="39"/>
      <c r="C59" s="85" t="str">
        <f>SpellNumber($E$2,BB57)</f>
        <v>INR Zero Only</v>
      </c>
      <c r="D59" s="86"/>
      <c r="E59" s="86"/>
      <c r="F59" s="86"/>
      <c r="G59" s="86"/>
      <c r="H59" s="86"/>
      <c r="I59" s="86"/>
      <c r="J59" s="86"/>
      <c r="K59" s="86"/>
      <c r="L59" s="86"/>
      <c r="M59" s="86"/>
      <c r="N59" s="86"/>
      <c r="O59" s="86"/>
      <c r="P59" s="86"/>
      <c r="Q59" s="86"/>
      <c r="R59" s="86"/>
      <c r="S59" s="86"/>
      <c r="T59" s="86"/>
      <c r="U59" s="86"/>
      <c r="V59" s="86"/>
      <c r="W59" s="86"/>
      <c r="X59" s="86"/>
      <c r="Y59" s="86"/>
      <c r="Z59" s="86"/>
      <c r="AA59" s="86"/>
      <c r="AB59" s="86"/>
      <c r="AC59" s="86"/>
      <c r="AD59" s="86"/>
      <c r="AE59" s="86"/>
      <c r="AF59" s="86"/>
      <c r="AG59" s="86"/>
      <c r="AH59" s="86"/>
      <c r="AI59" s="86"/>
      <c r="AJ59" s="86"/>
      <c r="AK59" s="86"/>
      <c r="AL59" s="86"/>
      <c r="AM59" s="86"/>
      <c r="AN59" s="86"/>
      <c r="AO59" s="86"/>
      <c r="AP59" s="86"/>
      <c r="AQ59" s="86"/>
      <c r="AR59" s="86"/>
      <c r="AS59" s="86"/>
      <c r="AT59" s="86"/>
      <c r="AU59" s="86"/>
      <c r="AV59" s="86"/>
      <c r="AW59" s="86"/>
      <c r="AX59" s="86"/>
      <c r="AY59" s="86"/>
      <c r="AZ59" s="86"/>
      <c r="BA59" s="86"/>
      <c r="BB59" s="86"/>
      <c r="BC59" s="87"/>
      <c r="IE59" s="29"/>
      <c r="IF59" s="29"/>
      <c r="IG59" s="29"/>
      <c r="IH59" s="29"/>
      <c r="II59" s="29"/>
    </row>
    <row r="60" spans="3:243" s="12" customFormat="1" ht="15">
      <c r="C60" s="30"/>
      <c r="D60" s="30"/>
      <c r="E60" s="30"/>
      <c r="F60" s="30"/>
      <c r="G60" s="30"/>
      <c r="H60" s="30"/>
      <c r="I60" s="30"/>
      <c r="J60" s="30"/>
      <c r="K60" s="30"/>
      <c r="L60" s="30"/>
      <c r="M60" s="30"/>
      <c r="O60" s="30"/>
      <c r="BA60" s="30"/>
      <c r="BC60" s="30"/>
      <c r="IE60" s="13"/>
      <c r="IF60" s="13"/>
      <c r="IG60" s="13"/>
      <c r="IH60" s="13"/>
      <c r="II60" s="13"/>
    </row>
  </sheetData>
  <sheetProtection password="CCE3" sheet="1" selectLockedCells="1"/>
  <mergeCells count="8">
    <mergeCell ref="A9:BC9"/>
    <mergeCell ref="C59:BC59"/>
    <mergeCell ref="A1:L1"/>
    <mergeCell ref="A4:BC4"/>
    <mergeCell ref="A5:BC5"/>
    <mergeCell ref="A6:BC6"/>
    <mergeCell ref="A7:BC7"/>
    <mergeCell ref="B8:BC8"/>
  </mergeCells>
  <dataValidations count="29">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58">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58">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58">
      <formula1>IF(ISBLANK(F58),$A$3:$C$3,$B$3:$C$3)</formula1>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58">
      <formula1>0</formula1>
      <formula2>IF(E58&lt;&gt;"Select",99.9,0)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58">
      <formula1>IF(E58&lt;&gt;"Select",0,-1)</formula1>
      <formula2>IF(E58&lt;&gt;"Select",99.99,-1)</formula2>
    </dataValidation>
    <dataValidation type="list" allowBlank="1" showInputMessage="1" showErrorMessage="1" sqref="L50 L51 L52 L53 L54 L55 L13 L14 L15 L16 L17 L18 L19 L20 L21 L22 L23 L24 L25 L26 L27 L28 L29 L30 L31 L32 L33 L34 L35 L36 L37 L38 L39 L40 L41 L42 L43 L44 L45 L46 L47 L48 L49 L56">
      <formula1>"INR"</formula1>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allowBlank="1" showInputMessage="1" showErrorMessage="1" promptTitle="Units" prompt="Please enter Units in text" sqref="E13"/>
    <dataValidation type="decimal" allowBlank="1" showInputMessage="1" showErrorMessage="1" promptTitle="Quantity" prompt="Please check the input Message carefully before quoting the price for each item. " errorTitle="Invalid Entry" error="Only Numeric Values are allowed. " sqref="D13">
      <formula1>0</formula1>
      <formula2>999999999999999</formula2>
    </dataValidation>
    <dataValidation allowBlank="1" showInputMessage="1" showErrorMessage="1" promptTitle="Units" prompt="Units" sqref="E14:E55"/>
    <dataValidation type="decimal" allowBlank="1" showInputMessage="1" showErrorMessage="1" promptTitle="Quantity" prompt="Please enter the Quantity for this item. " errorTitle="Invalid Entry" error="Only Numeric Values are allowed. " sqref="F13:F56">
      <formula1>0</formula1>
      <formula2>999999999999999</formula2>
    </dataValidation>
    <dataValidation allowBlank="1" showInputMessage="1" showErrorMessage="1" promptTitle="Addition / Deduction" prompt="Please Choose the correct One" sqref="J13:J56"/>
    <dataValidation type="list" showInputMessage="1" showErrorMessage="1" sqref="I13:I56">
      <formula1>"Excess(+), Less(-)"</formula1>
    </dataValidation>
    <dataValidation type="decimal" allowBlank="1" showInputMessage="1" showErrorMessage="1" errorTitle="Invalid Entry" error="Only Numeric Values are allowed. " sqref="A13:A56">
      <formula1>0</formula1>
      <formula2>999999999999999</formula2>
    </dataValidation>
    <dataValidation allowBlank="1" showInputMessage="1" showErrorMessage="1" promptTitle="Itemcode/Make" prompt="Please enter text" sqref="C13:C56"/>
    <dataValidation type="decimal" allowBlank="1" showInputMessage="1" showErrorMessage="1" promptTitle="Rate Entry" prompt="Please enter the Excise Duty Category in Rupees for this item. " errorTitle="Invaid Entry" error="Only Numeric Values are allowed. " sqref="R13:R56">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56">
      <formula1>0</formula1>
      <formula2>999999999999999</formula2>
    </dataValidation>
    <dataValidation type="list" allowBlank="1" showInputMessage="1" showErrorMessage="1" sqref="K13:K56">
      <formula1>"Partial Conversion, Full Conversion"</formula1>
    </dataValidation>
    <dataValidation type="decimal" allowBlank="1" showInputMessage="1" showErrorMessage="1" promptTitle="Rate Entry" prompt="Please enter the Excise duty amount, if applicable on total quoted unit/ Units." errorTitle="Invaid Entry" error="Only Numeric Values are allowed. " sqref="N14:N56">
      <formula1>0</formula1>
      <formula2>999999999999999</formula2>
    </dataValidation>
    <dataValidation type="decimal" allowBlank="1" showInputMessage="1" showErrorMessage="1" promptTitle="Rate Entry" prompt="Please enter VAT amount applicable on quoted unit / Units amount." errorTitle="Invaid Entry" error="Only Numeric Values are allowed. " sqref="O14:O56">
      <formula1>0</formula1>
      <formula2>999999999999999</formula2>
    </dataValidation>
    <dataValidation allowBlank="1" showInputMessage="1" showErrorMessage="1" prompt="Please enter the Freight and other Charges, " sqref="P14:P56"/>
    <dataValidation type="decimal" allowBlank="1" showInputMessage="1" showErrorMessage="1" promptTitle="Rate Entry" prompt="Please enter any other charge / taxes / Duties." errorTitle="Invaid Entry" error="Only Numeric Values are allowed. " sqref="Q14:Q56">
      <formula1>0</formula1>
      <formula2>999999999999999</formula2>
    </dataValidation>
    <dataValidation allowBlank="1" showInputMessage="1" showErrorMessage="1" promptTitle="Quantity" prompt="No. of unit required" sqref="D14:D56"/>
    <dataValidation allowBlank="1" showInputMessage="1" showErrorMessage="1" promptTitle="JOB" prompt="One Job to setup the Gym in complete manner" sqref="E56"/>
    <dataValidation allowBlank="1" showInputMessage="1" showErrorMessage="1" promptTitle="Rate" prompt="Please enter the Basic unit rate" sqref="M14:M56"/>
  </dataValidations>
  <printOptions/>
  <pageMargins left="0.35" right="0.24" top="0.75" bottom="0.44"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B1" sqref="B1"/>
    </sheetView>
  </sheetViews>
  <sheetFormatPr defaultColWidth="9.140625" defaultRowHeight="15"/>
  <sheetData>
    <row r="6" spans="5:11" ht="15">
      <c r="E6" s="95" t="s">
        <v>3</v>
      </c>
      <c r="F6" s="95"/>
      <c r="G6" s="95"/>
      <c r="H6" s="95"/>
      <c r="I6" s="95"/>
      <c r="J6" s="95"/>
      <c r="K6" s="95"/>
    </row>
    <row r="7" spans="5:11" ht="15">
      <c r="E7" s="95"/>
      <c r="F7" s="95"/>
      <c r="G7" s="95"/>
      <c r="H7" s="95"/>
      <c r="I7" s="95"/>
      <c r="J7" s="95"/>
      <c r="K7" s="95"/>
    </row>
    <row r="8" spans="5:11" ht="15">
      <c r="E8" s="95"/>
      <c r="F8" s="95"/>
      <c r="G8" s="95"/>
      <c r="H8" s="95"/>
      <c r="I8" s="95"/>
      <c r="J8" s="95"/>
      <c r="K8" s="95"/>
    </row>
    <row r="9" spans="5:11" ht="15">
      <c r="E9" s="95"/>
      <c r="F9" s="95"/>
      <c r="G9" s="95"/>
      <c r="H9" s="95"/>
      <c r="I9" s="95"/>
      <c r="J9" s="95"/>
      <c r="K9" s="95"/>
    </row>
    <row r="10" spans="5:11" ht="15">
      <c r="E10" s="95"/>
      <c r="F10" s="95"/>
      <c r="G10" s="95"/>
      <c r="H10" s="95"/>
      <c r="I10" s="95"/>
      <c r="J10" s="95"/>
      <c r="K10" s="95"/>
    </row>
    <row r="11" spans="5:11" ht="15">
      <c r="E11" s="95"/>
      <c r="F11" s="95"/>
      <c r="G11" s="95"/>
      <c r="H11" s="95"/>
      <c r="I11" s="95"/>
      <c r="J11" s="95"/>
      <c r="K11" s="95"/>
    </row>
    <row r="12" spans="5:11" ht="15">
      <c r="E12" s="95"/>
      <c r="F12" s="95"/>
      <c r="G12" s="95"/>
      <c r="H12" s="95"/>
      <c r="I12" s="95"/>
      <c r="J12" s="95"/>
      <c r="K12" s="95"/>
    </row>
    <row r="13" spans="5:11" ht="15">
      <c r="E13" s="95"/>
      <c r="F13" s="95"/>
      <c r="G13" s="95"/>
      <c r="H13" s="95"/>
      <c r="I13" s="95"/>
      <c r="J13" s="95"/>
      <c r="K13" s="95"/>
    </row>
    <row r="14" spans="5:11" ht="15">
      <c r="E14" s="95"/>
      <c r="F14" s="95"/>
      <c r="G14" s="95"/>
      <c r="H14" s="95"/>
      <c r="I14" s="95"/>
      <c r="J14" s="95"/>
      <c r="K14" s="95"/>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Prabha Kant Tripathi</cp:lastModifiedBy>
  <cp:lastPrinted>2014-12-11T06:40:55Z</cp:lastPrinted>
  <dcterms:created xsi:type="dcterms:W3CDTF">2009-01-30T06:42:42Z</dcterms:created>
  <dcterms:modified xsi:type="dcterms:W3CDTF">2017-02-01T04:41:29Z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2</vt:i4>
  </property>
  <property fmtid="{D5CDD505-2E9C-101B-9397-08002B2CF9AE}" pid="11" name="CSType">
    <vt:lpwstr>H</vt:lpwstr>
  </property>
</Properties>
</file>