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<sst xmlns="http://schemas.openxmlformats.org/spreadsheetml/2006/main" count="138" uniqueCount="63">
  <si>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</si>
  <si>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</si>
  <si>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</si>
  <si>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</si>
  <si>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</si>
  <si>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</si>
  <si>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</si>
  <si>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</si>
  <si>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</si>
  <si>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</si>
  <si>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</si>
  <si>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</si>
  <si>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</si>
  <si>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</si>
  <si>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</si>
  <si>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</si>
  <si>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</si>
  <si>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</si>
  <si>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</si>
  <si>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</si>
  <si>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</si>
  <si>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</si>
  <si>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</si>
  <si>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</si>
  <si>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</si>
  <si>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</si>
  <si>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</si>
  <si>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</si>
  <si>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</si>
  <si>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</si>
  <si>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</si>
  <si>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</si>
  <si>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</si>
  <si>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</si>
  <si>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</si>
  <si>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</si>
  <si>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</si>
  <si>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</si>
  <si>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</si>
  <si>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</si>
  <si>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</si>
  <si>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</si>
  <si>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</si>
  <si>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</si>
  <si>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</si>
  <si>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</si>
  <si>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</si>
  <si>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</si>
  <si>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</si>
  <si>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</si>
  <si>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</si>
  <si>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</si>
  <si>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</si>
  <si>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 xml:space="preserve">Quantity  </t>
  </si>
  <si>
    <r>
      <t xml:space="preserve">Tender Inviting Authority: </t>
    </r>
    <r>
      <rPr>
        <b/>
        <sz val="11"/>
        <color indexed="53"/>
        <rFont val="Arial"/>
        <family val="2"/>
      </rPr>
      <t>Director, National Institute for Empowerment of Persons with Multiple Disabilities (NIEPMD), Muttukadu, Kovalam, Chennai - 603112</t>
    </r>
  </si>
  <si>
    <t>TRIMMER DIGITAL HEARING AIDS (ISI Mark)</t>
  </si>
  <si>
    <t>DIGITAL HEARING AIDS (ISI Mark)</t>
  </si>
  <si>
    <t>Moderate</t>
  </si>
  <si>
    <t>Strong</t>
  </si>
  <si>
    <t>Extra Strong</t>
  </si>
  <si>
    <t>SET</t>
  </si>
  <si>
    <r>
      <t>Name of Work:</t>
    </r>
    <r>
      <rPr>
        <b/>
        <sz val="11"/>
        <color indexed="53"/>
        <rFont val="Arial"/>
        <family val="2"/>
      </rPr>
      <t xml:space="preserve"> E-TENDER NOTICE FOR ANNUAL RATE CONTRACT OF HEARING AID UNDER ADIP SCHEME</t>
    </r>
    <r>
      <rPr>
        <b/>
        <sz val="11"/>
        <color indexed="8"/>
        <rFont val="Arial"/>
        <family val="2"/>
      </rPr>
      <t xml:space="preserve">
</t>
    </r>
  </si>
  <si>
    <r>
      <t xml:space="preserve">Contract No:  </t>
    </r>
    <r>
      <rPr>
        <b/>
        <sz val="11"/>
        <color indexed="53"/>
        <rFont val="Arial"/>
        <family val="2"/>
      </rPr>
      <t>NIEPMD/Pur 4 (17)/16-17</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</si>
</sst>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4009]dd\ mmmm\ yyyy"/>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Arial"/>
      <family val="2"/>
    </font>
    <font>
      <b/>
      <sz val="11"/>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sz val="10"/>
      <color indexed="8"/>
      <name val="Courier New"/>
      <family val="3"/>
    </font>
    <font>
      <b/>
      <sz val="14"/>
      <color indexed="8"/>
      <name val="Courier New"/>
      <family val="3"/>
    </font>
    <font>
      <b/>
      <u val="single"/>
      <sz val="16"/>
      <color indexed="10"/>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theme="1"/>
      <name val="Times New Roman"/>
      <family val="1"/>
    </font>
    <font>
      <sz val="12"/>
      <color rgb="FF000000"/>
      <name val="Times New Roman"/>
      <family val="1"/>
    </font>
    <font>
      <sz val="10"/>
      <color rgb="FF000000"/>
      <name val="Courier New"/>
      <family val="3"/>
    </font>
    <font>
      <b/>
      <sz val="14"/>
      <color rgb="FF000000"/>
      <name val="Courier New"/>
      <family val="3"/>
    </font>
    <font>
      <b/>
      <u val="single"/>
      <sz val="16"/>
      <color rgb="FFFF0000"/>
      <name val="Arial"/>
      <family val="2"/>
    </font>
    <font>
      <b/>
      <sz val="12"/>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74" fillId="0" borderId="21" xfId="0" applyFont="1" applyFill="1" applyBorder="1" applyAlignment="1">
      <alignment horizontal="justify" vertical="center" wrapText="1"/>
    </xf>
    <xf numFmtId="0" fontId="74" fillId="0" borderId="22" xfId="0" applyFont="1" applyFill="1" applyBorder="1" applyAlignment="1">
      <alignment vertical="center" wrapText="1"/>
    </xf>
    <xf numFmtId="0" fontId="75" fillId="0" borderId="22" xfId="0" applyFont="1" applyFill="1" applyBorder="1" applyAlignment="1">
      <alignment vertical="center" wrapText="1"/>
    </xf>
    <xf numFmtId="0" fontId="75" fillId="0" borderId="21" xfId="0" applyFont="1" applyFill="1" applyBorder="1" applyAlignment="1">
      <alignment vertical="center" wrapText="1"/>
    </xf>
    <xf numFmtId="0" fontId="76" fillId="0" borderId="11" xfId="59" applyNumberFormat="1" applyFont="1" applyFill="1" applyBorder="1" applyAlignment="1">
      <alignment horizontal="center" wrapText="1" readingOrder="1"/>
      <protection/>
    </xf>
    <xf numFmtId="49" fontId="3" fillId="0" borderId="11" xfId="59" applyNumberFormat="1" applyFont="1" applyFill="1" applyBorder="1" applyAlignment="1">
      <alignment vertical="top"/>
      <protection/>
    </xf>
    <xf numFmtId="2" fontId="2" fillId="0" borderId="10" xfId="57" applyNumberFormat="1" applyFont="1" applyFill="1" applyBorder="1" applyAlignment="1">
      <alignment horizontal="center" vertical="top" wrapText="1"/>
      <protection/>
    </xf>
    <xf numFmtId="1"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horizontal="center" vertical="top"/>
      <protection/>
    </xf>
    <xf numFmtId="0" fontId="77" fillId="0" borderId="11" xfId="59" applyNumberFormat="1" applyFont="1" applyFill="1" applyBorder="1" applyAlignment="1">
      <alignment horizontal="center" wrapText="1" readingOrder="1"/>
      <protection/>
    </xf>
    <xf numFmtId="0" fontId="17" fillId="0" borderId="11" xfId="59" applyNumberFormat="1" applyFont="1" applyFill="1" applyBorder="1" applyAlignment="1">
      <alignment horizontal="center" vertical="top"/>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8"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4"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9" fillId="0" borderId="0" xfId="0" applyFont="1" applyAlignment="1">
      <alignment horizontal="left" vertical="center"/>
    </xf>
    <xf numFmtId="0" fontId="3" fillId="0" borderId="11" xfId="57" applyNumberFormat="1" applyFont="1" applyFill="1" applyBorder="1" applyAlignment="1">
      <alignment horizontal="center" vertical="top"/>
      <protection/>
    </xf>
    <xf numFmtId="0" fontId="2" fillId="0" borderId="11" xfId="57" applyNumberFormat="1" applyFont="1" applyFill="1" applyBorder="1" applyAlignment="1" applyProtection="1">
      <alignment horizontal="center"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4"/>
  <sheetViews>
    <sheetView showGridLines="0" zoomScale="91" zoomScaleNormal="91" zoomScalePageLayoutView="0" workbookViewId="0" topLeftCell="A1">
      <selection activeCell="O1" sqref="O1"/>
    </sheetView>
  </sheetViews>
  <sheetFormatPr defaultColWidth="9.140625" defaultRowHeight="15"/>
  <cols>
    <col min="1" max="1" width="12.7109375" style="30" customWidth="1"/>
    <col min="2" max="2" width="59.281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customWidth="1"/>
    <col min="13" max="13" width="17.8515625" style="30" customWidth="1"/>
    <col min="14" max="14" width="12.28125" style="54" customWidth="1"/>
    <col min="15" max="15" width="12.28125" style="30" customWidth="1"/>
    <col min="16" max="16" width="12.28125" style="30" hidden="1" customWidth="1"/>
    <col min="17"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85" t="str">
        <f>B2&amp;" BoQ"</f>
        <v>Item Wise BoQ</v>
      </c>
      <c r="B1" s="85"/>
      <c r="C1" s="85"/>
      <c r="D1" s="85"/>
      <c r="E1" s="85"/>
      <c r="F1" s="85"/>
      <c r="G1" s="85"/>
      <c r="H1" s="85"/>
      <c r="I1" s="85"/>
      <c r="J1" s="85"/>
      <c r="K1" s="85"/>
      <c r="L1" s="85"/>
      <c r="O1" s="2"/>
      <c r="P1" s="2"/>
      <c r="Q1" s="3"/>
      <c r="IE1" s="3"/>
      <c r="IF1" s="3"/>
      <c r="IG1" s="3"/>
      <c r="IH1" s="3"/>
      <c r="II1" s="3"/>
    </row>
    <row r="2" spans="1:17" s="1" customFormat="1" ht="25.5" customHeight="1" hidden="1">
      <c r="A2" s="32" t="s">
        <v>4</v>
      </c>
      <c r="B2" s="32" t="s">
        <v>47</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86"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 customHeight="1">
      <c r="A5" s="86" t="s">
        <v>61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6"/>
      <c r="IF5" s="6"/>
      <c r="IG5" s="6"/>
      <c r="IH5" s="6"/>
      <c r="II5" s="6"/>
    </row>
    <row r="6" spans="1:243" s="5" customFormat="1" ht="30" customHeight="1">
      <c r="A6" s="86" t="s">
        <v>62</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6"/>
      <c r="IF6" s="6"/>
      <c r="IG6" s="6"/>
      <c r="IH6" s="6"/>
      <c r="II6" s="6"/>
    </row>
    <row r="7" spans="1:243" s="5" customFormat="1" ht="29.25" customHeight="1" hidden="1">
      <c r="A7" s="88" t="s">
        <v>9</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33.75" customHeight="1">
      <c r="A8" s="33" t="s">
        <v>10</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8"/>
      <c r="IF8" s="8"/>
      <c r="IG8" s="8"/>
      <c r="IH8" s="8"/>
      <c r="II8" s="8"/>
    </row>
    <row r="9" spans="1:243" s="9" customFormat="1" ht="61.5" customHeight="1">
      <c r="A9" s="79" t="s">
        <v>11</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0"/>
      <c r="IF9" s="10"/>
      <c r="IG9" s="10"/>
      <c r="IH9" s="10"/>
      <c r="II9" s="10"/>
    </row>
    <row r="10" spans="1:243" s="12" customFormat="1" ht="18.75" customHeight="1">
      <c r="A10" s="11" t="s">
        <v>12</v>
      </c>
      <c r="B10" s="11" t="s">
        <v>13</v>
      </c>
      <c r="C10" s="11" t="s">
        <v>13</v>
      </c>
      <c r="D10" s="11" t="s">
        <v>12</v>
      </c>
      <c r="E10" s="11" t="s">
        <v>13</v>
      </c>
      <c r="F10" s="74"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5" t="s">
        <v>18</v>
      </c>
      <c r="C11" s="55" t="s">
        <v>1</v>
      </c>
      <c r="D11" s="55" t="s">
        <v>53</v>
      </c>
      <c r="E11" s="55" t="s">
        <v>19</v>
      </c>
      <c r="F11" s="55" t="s">
        <v>2</v>
      </c>
      <c r="G11" s="55"/>
      <c r="H11" s="55"/>
      <c r="I11" s="55" t="s">
        <v>20</v>
      </c>
      <c r="J11" s="55" t="s">
        <v>21</v>
      </c>
      <c r="K11" s="55" t="s">
        <v>22</v>
      </c>
      <c r="L11" s="55" t="s">
        <v>23</v>
      </c>
      <c r="M11" s="56" t="s">
        <v>24</v>
      </c>
      <c r="N11" s="55" t="s">
        <v>25</v>
      </c>
      <c r="O11" s="55" t="s">
        <v>26</v>
      </c>
      <c r="P11" s="55" t="s">
        <v>27</v>
      </c>
      <c r="Q11" s="55" t="s">
        <v>28</v>
      </c>
      <c r="R11" s="55" t="s">
        <v>29</v>
      </c>
      <c r="S11" s="55" t="s">
        <v>30</v>
      </c>
      <c r="T11" s="55" t="s">
        <v>31</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32</v>
      </c>
      <c r="BB11" s="57" t="s">
        <v>33</v>
      </c>
      <c r="BC11" s="58" t="s">
        <v>34</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13</v>
      </c>
      <c r="N12" s="59">
        <v>14</v>
      </c>
      <c r="O12" s="59">
        <v>15</v>
      </c>
      <c r="P12" s="59">
        <v>16</v>
      </c>
      <c r="Q12" s="59">
        <v>17</v>
      </c>
      <c r="R12" s="59">
        <v>18</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53</v>
      </c>
      <c r="BB12" s="59">
        <v>54</v>
      </c>
      <c r="BC12" s="59">
        <v>55</v>
      </c>
      <c r="IE12" s="13"/>
      <c r="IF12" s="13"/>
      <c r="IG12" s="13"/>
      <c r="IH12" s="13"/>
      <c r="II12" s="13"/>
    </row>
    <row r="13" spans="1:243" s="23" customFormat="1" ht="16.5" customHeight="1" thickBot="1">
      <c r="A13" s="78">
        <v>1</v>
      </c>
      <c r="B13" s="93" t="s">
        <v>55</v>
      </c>
      <c r="C13" s="77"/>
      <c r="D13" s="35"/>
      <c r="E13" s="15"/>
      <c r="F13" s="35"/>
      <c r="G13" s="16"/>
      <c r="H13" s="16"/>
      <c r="I13" s="36"/>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35</v>
      </c>
      <c r="IG13" s="24" t="s">
        <v>36</v>
      </c>
      <c r="IH13" s="24">
        <v>10</v>
      </c>
      <c r="II13" s="24" t="s">
        <v>37</v>
      </c>
    </row>
    <row r="14" spans="1:243" s="23" customFormat="1" ht="16.5" customHeight="1" thickBot="1">
      <c r="A14" s="34">
        <v>1.01</v>
      </c>
      <c r="B14" s="68" t="s">
        <v>57</v>
      </c>
      <c r="C14" s="72" t="s">
        <v>36</v>
      </c>
      <c r="D14" s="75">
        <v>1</v>
      </c>
      <c r="E14" s="94" t="s">
        <v>60</v>
      </c>
      <c r="F14" s="73">
        <v>55</v>
      </c>
      <c r="G14" s="25"/>
      <c r="H14" s="16"/>
      <c r="I14" s="36" t="s">
        <v>39</v>
      </c>
      <c r="J14" s="17">
        <f aca="true" t="shared" si="0" ref="J14:J20">IF(I14="Less(-)",-1,1)</f>
        <v>1</v>
      </c>
      <c r="K14" s="18" t="s">
        <v>48</v>
      </c>
      <c r="L14" s="95" t="s">
        <v>7</v>
      </c>
      <c r="M14" s="67"/>
      <c r="N14" s="25"/>
      <c r="O14" s="25"/>
      <c r="P14" s="62"/>
      <c r="Q14" s="25"/>
      <c r="R14" s="25"/>
      <c r="S14" s="62"/>
      <c r="T14" s="63"/>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4">
        <f aca="true" t="shared" si="1" ref="BA14:BA20">total_amount_ba($B$2,$D$2,D14,F14,J14,K14,M14)</f>
        <v>0</v>
      </c>
      <c r="BB14" s="65">
        <f aca="true" t="shared" si="2" ref="BB14:BB20">BA14+SUM(N14:AZ14)</f>
        <v>0</v>
      </c>
      <c r="BC14" s="38" t="str">
        <f aca="true" t="shared" si="3" ref="BC14:BC20">SpellNumber(L14,BB14)</f>
        <v>INR Zero Only</v>
      </c>
      <c r="IE14" s="24"/>
      <c r="IF14" s="24"/>
      <c r="IG14" s="24"/>
      <c r="IH14" s="24"/>
      <c r="II14" s="24"/>
    </row>
    <row r="15" spans="1:243" s="23" customFormat="1" ht="16.5" customHeight="1" thickBot="1">
      <c r="A15" s="34">
        <v>1.02</v>
      </c>
      <c r="B15" s="69" t="s">
        <v>58</v>
      </c>
      <c r="C15" s="72" t="s">
        <v>41</v>
      </c>
      <c r="D15" s="75">
        <v>1</v>
      </c>
      <c r="E15" s="94" t="s">
        <v>60</v>
      </c>
      <c r="F15" s="73">
        <v>55</v>
      </c>
      <c r="G15" s="25"/>
      <c r="H15" s="16"/>
      <c r="I15" s="36" t="s">
        <v>39</v>
      </c>
      <c r="J15" s="17">
        <f t="shared" si="0"/>
        <v>1</v>
      </c>
      <c r="K15" s="18" t="s">
        <v>48</v>
      </c>
      <c r="L15" s="95" t="s">
        <v>7</v>
      </c>
      <c r="M15" s="67"/>
      <c r="N15" s="25"/>
      <c r="O15" s="25"/>
      <c r="P15" s="62"/>
      <c r="Q15" s="25"/>
      <c r="R15" s="25"/>
      <c r="S15" s="62"/>
      <c r="T15" s="63"/>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4">
        <f t="shared" si="1"/>
        <v>0</v>
      </c>
      <c r="BB15" s="65">
        <f t="shared" si="2"/>
        <v>0</v>
      </c>
      <c r="BC15" s="38" t="str">
        <f t="shared" si="3"/>
        <v>INR Zero Only</v>
      </c>
      <c r="IE15" s="24"/>
      <c r="IF15" s="24"/>
      <c r="IG15" s="24"/>
      <c r="IH15" s="24"/>
      <c r="II15" s="24"/>
    </row>
    <row r="16" spans="1:243" s="23" customFormat="1" ht="16.5" customHeight="1" thickBot="1">
      <c r="A16" s="34">
        <v>1.03</v>
      </c>
      <c r="B16" s="70" t="s">
        <v>59</v>
      </c>
      <c r="C16" s="72" t="s">
        <v>42</v>
      </c>
      <c r="D16" s="75">
        <v>1</v>
      </c>
      <c r="E16" s="94" t="s">
        <v>60</v>
      </c>
      <c r="F16" s="73">
        <v>55</v>
      </c>
      <c r="G16" s="25"/>
      <c r="H16" s="16"/>
      <c r="I16" s="36" t="s">
        <v>39</v>
      </c>
      <c r="J16" s="17">
        <f t="shared" si="0"/>
        <v>1</v>
      </c>
      <c r="K16" s="18" t="s">
        <v>48</v>
      </c>
      <c r="L16" s="95" t="s">
        <v>7</v>
      </c>
      <c r="M16" s="67"/>
      <c r="N16" s="25"/>
      <c r="O16" s="25"/>
      <c r="P16" s="62"/>
      <c r="Q16" s="25"/>
      <c r="R16" s="25"/>
      <c r="S16" s="62"/>
      <c r="T16" s="63"/>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4">
        <f t="shared" si="1"/>
        <v>0</v>
      </c>
      <c r="BB16" s="65">
        <f t="shared" si="2"/>
        <v>0</v>
      </c>
      <c r="BC16" s="38" t="str">
        <f t="shared" si="3"/>
        <v>INR Zero Only</v>
      </c>
      <c r="IE16" s="24"/>
      <c r="IF16" s="24"/>
      <c r="IG16" s="24"/>
      <c r="IH16" s="24"/>
      <c r="II16" s="24"/>
    </row>
    <row r="17" spans="1:243" s="23" customFormat="1" ht="16.5" customHeight="1" thickBot="1">
      <c r="A17" s="78">
        <v>2</v>
      </c>
      <c r="B17" s="93" t="s">
        <v>56</v>
      </c>
      <c r="C17" s="77"/>
      <c r="D17" s="76"/>
      <c r="E17" s="15"/>
      <c r="F17" s="73"/>
      <c r="G17" s="16"/>
      <c r="H17" s="16"/>
      <c r="I17" s="36"/>
      <c r="J17" s="17"/>
      <c r="K17" s="18"/>
      <c r="L17" s="95"/>
      <c r="M17" s="19"/>
      <c r="N17" s="20"/>
      <c r="O17" s="20"/>
      <c r="P17" s="21"/>
      <c r="Q17" s="20"/>
      <c r="R17" s="20"/>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37"/>
      <c r="BB17" s="37"/>
      <c r="BC17" s="38"/>
      <c r="IE17" s="24"/>
      <c r="IF17" s="24"/>
      <c r="IG17" s="24"/>
      <c r="IH17" s="24"/>
      <c r="II17" s="24"/>
    </row>
    <row r="18" spans="1:243" s="23" customFormat="1" ht="16.5" customHeight="1" thickBot="1">
      <c r="A18" s="34">
        <v>2.01</v>
      </c>
      <c r="B18" s="71" t="s">
        <v>57</v>
      </c>
      <c r="C18" s="72" t="s">
        <v>51</v>
      </c>
      <c r="D18" s="75">
        <v>1</v>
      </c>
      <c r="E18" s="94" t="s">
        <v>60</v>
      </c>
      <c r="F18" s="73">
        <v>55</v>
      </c>
      <c r="G18" s="25"/>
      <c r="H18" s="16"/>
      <c r="I18" s="36" t="s">
        <v>39</v>
      </c>
      <c r="J18" s="17">
        <f t="shared" si="0"/>
        <v>1</v>
      </c>
      <c r="K18" s="18" t="s">
        <v>48</v>
      </c>
      <c r="L18" s="95" t="s">
        <v>7</v>
      </c>
      <c r="M18" s="67"/>
      <c r="N18" s="25"/>
      <c r="O18" s="25"/>
      <c r="P18" s="62"/>
      <c r="Q18" s="25"/>
      <c r="R18" s="25"/>
      <c r="S18" s="62"/>
      <c r="T18" s="63"/>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4">
        <f t="shared" si="1"/>
        <v>0</v>
      </c>
      <c r="BB18" s="65">
        <f t="shared" si="2"/>
        <v>0</v>
      </c>
      <c r="BC18" s="38" t="str">
        <f t="shared" si="3"/>
        <v>INR Zero Only</v>
      </c>
      <c r="IE18" s="24"/>
      <c r="IF18" s="24"/>
      <c r="IG18" s="24"/>
      <c r="IH18" s="24"/>
      <c r="II18" s="24"/>
    </row>
    <row r="19" spans="1:243" s="23" customFormat="1" ht="16.5" customHeight="1" thickBot="1">
      <c r="A19" s="34">
        <v>2.02</v>
      </c>
      <c r="B19" s="71" t="s">
        <v>58</v>
      </c>
      <c r="C19" s="72" t="s">
        <v>43</v>
      </c>
      <c r="D19" s="75">
        <v>1</v>
      </c>
      <c r="E19" s="94" t="s">
        <v>60</v>
      </c>
      <c r="F19" s="73">
        <v>55</v>
      </c>
      <c r="G19" s="25"/>
      <c r="H19" s="16"/>
      <c r="I19" s="36" t="s">
        <v>39</v>
      </c>
      <c r="J19" s="17">
        <f t="shared" si="0"/>
        <v>1</v>
      </c>
      <c r="K19" s="18" t="s">
        <v>48</v>
      </c>
      <c r="L19" s="95" t="s">
        <v>7</v>
      </c>
      <c r="M19" s="67"/>
      <c r="N19" s="25"/>
      <c r="O19" s="25"/>
      <c r="P19" s="62"/>
      <c r="Q19" s="25"/>
      <c r="R19" s="25"/>
      <c r="S19" s="62"/>
      <c r="T19" s="63"/>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4">
        <f t="shared" si="1"/>
        <v>0</v>
      </c>
      <c r="BB19" s="65">
        <f t="shared" si="2"/>
        <v>0</v>
      </c>
      <c r="BC19" s="38" t="str">
        <f t="shared" si="3"/>
        <v>INR Zero Only</v>
      </c>
      <c r="IE19" s="24"/>
      <c r="IF19" s="24"/>
      <c r="IG19" s="24"/>
      <c r="IH19" s="24"/>
      <c r="II19" s="24"/>
    </row>
    <row r="20" spans="1:243" s="23" customFormat="1" ht="16.5" customHeight="1" thickBot="1">
      <c r="A20" s="34">
        <v>2.03</v>
      </c>
      <c r="B20" s="71" t="s">
        <v>59</v>
      </c>
      <c r="C20" s="72" t="s">
        <v>52</v>
      </c>
      <c r="D20" s="75">
        <v>1</v>
      </c>
      <c r="E20" s="94" t="s">
        <v>60</v>
      </c>
      <c r="F20" s="73">
        <v>55</v>
      </c>
      <c r="G20" s="25"/>
      <c r="H20" s="16"/>
      <c r="I20" s="36" t="s">
        <v>39</v>
      </c>
      <c r="J20" s="17">
        <f t="shared" si="0"/>
        <v>1</v>
      </c>
      <c r="K20" s="18" t="s">
        <v>48</v>
      </c>
      <c r="L20" s="95" t="s">
        <v>7</v>
      </c>
      <c r="M20" s="67"/>
      <c r="N20" s="25"/>
      <c r="O20" s="25"/>
      <c r="P20" s="62"/>
      <c r="Q20" s="25"/>
      <c r="R20" s="25"/>
      <c r="S20" s="62"/>
      <c r="T20" s="63"/>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4">
        <f t="shared" si="1"/>
        <v>0</v>
      </c>
      <c r="BB20" s="65">
        <f t="shared" si="2"/>
        <v>0</v>
      </c>
      <c r="BC20" s="38" t="str">
        <f t="shared" si="3"/>
        <v>INR Zero Only</v>
      </c>
      <c r="IE20" s="24"/>
      <c r="IF20" s="24"/>
      <c r="IG20" s="24"/>
      <c r="IH20" s="24"/>
      <c r="II20" s="24"/>
    </row>
    <row r="21" spans="1:243" s="23" customFormat="1" ht="24.75" customHeight="1">
      <c r="A21" s="39" t="s">
        <v>44</v>
      </c>
      <c r="B21" s="40"/>
      <c r="C21" s="41"/>
      <c r="D21" s="42"/>
      <c r="E21" s="42"/>
      <c r="F21" s="42"/>
      <c r="G21" s="42"/>
      <c r="H21" s="43"/>
      <c r="I21" s="43"/>
      <c r="J21" s="43"/>
      <c r="K21" s="43"/>
      <c r="L21" s="44"/>
      <c r="BA21" s="66">
        <f>SUM(BA13:BA20)</f>
        <v>0</v>
      </c>
      <c r="BB21" s="66">
        <f>SUM(BB13:BB20)</f>
        <v>0</v>
      </c>
      <c r="BC21" s="38" t="str">
        <f>SpellNumber($E$2,BB21)</f>
        <v>INR Zero Only</v>
      </c>
      <c r="IE21" s="24">
        <v>4</v>
      </c>
      <c r="IF21" s="24" t="s">
        <v>40</v>
      </c>
      <c r="IG21" s="24" t="s">
        <v>43</v>
      </c>
      <c r="IH21" s="24">
        <v>10</v>
      </c>
      <c r="II21" s="24" t="s">
        <v>38</v>
      </c>
    </row>
    <row r="22" spans="1:243" s="28" customFormat="1" ht="54.75" customHeight="1" hidden="1">
      <c r="A22" s="40" t="s">
        <v>50</v>
      </c>
      <c r="B22" s="45"/>
      <c r="C22" s="26"/>
      <c r="D22" s="46"/>
      <c r="E22" s="47" t="s">
        <v>45</v>
      </c>
      <c r="F22" s="60"/>
      <c r="G22" s="48"/>
      <c r="H22" s="27"/>
      <c r="I22" s="27"/>
      <c r="J22" s="27"/>
      <c r="K22" s="49"/>
      <c r="L22" s="50"/>
      <c r="M22" s="51" t="s">
        <v>46</v>
      </c>
      <c r="O22" s="23"/>
      <c r="P22" s="23"/>
      <c r="Q22" s="23"/>
      <c r="R22" s="23"/>
      <c r="S22" s="23"/>
      <c r="BA22" s="61">
        <f>IF(ISBLANK(F22),0,IF(E22="Excess (+)",ROUND(BA21+(BA21*F22),2),IF(E22="Less (-)",ROUND(BA21+(BA21*F22*(-1)),2),0)))</f>
        <v>0</v>
      </c>
      <c r="BB22" s="52">
        <f>ROUND(BA22,0)</f>
        <v>0</v>
      </c>
      <c r="BC22" s="53" t="str">
        <f>SpellNumber(L22,BB22)</f>
        <v> Zero Only</v>
      </c>
      <c r="IE22" s="29"/>
      <c r="IF22" s="29"/>
      <c r="IG22" s="29"/>
      <c r="IH22" s="29"/>
      <c r="II22" s="29"/>
    </row>
    <row r="23" spans="1:243" s="28" customFormat="1" ht="43.5" customHeight="1">
      <c r="A23" s="39" t="s">
        <v>49</v>
      </c>
      <c r="B23" s="39"/>
      <c r="C23" s="82" t="str">
        <f>SpellNumber($E$2,BB21)</f>
        <v>INR Zero Only</v>
      </c>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4"/>
      <c r="IE23" s="29"/>
      <c r="IF23" s="29"/>
      <c r="IG23" s="29"/>
      <c r="IH23" s="29"/>
      <c r="II23" s="29"/>
    </row>
    <row r="24" spans="3:243" s="12" customFormat="1" ht="15">
      <c r="C24" s="30"/>
      <c r="D24" s="30"/>
      <c r="E24" s="30"/>
      <c r="F24" s="30"/>
      <c r="G24" s="30"/>
      <c r="H24" s="30"/>
      <c r="I24" s="30"/>
      <c r="J24" s="30"/>
      <c r="K24" s="30"/>
      <c r="L24" s="30"/>
      <c r="M24" s="30"/>
      <c r="O24" s="30"/>
      <c r="BA24" s="30"/>
      <c r="BC24" s="30"/>
      <c r="IE24" s="13"/>
      <c r="IF24" s="13"/>
      <c r="IG24" s="13"/>
      <c r="IH24" s="13"/>
      <c r="II24" s="13"/>
    </row>
  </sheetData>
  <sheetProtection password="CCE3" sheet="1" selectLockedCells="1"/>
  <mergeCells count="8">
    <mergeCell ref="A9:BC9"/>
    <mergeCell ref="C23:BC23"/>
    <mergeCell ref="A1:L1"/>
    <mergeCell ref="A4:BC4"/>
    <mergeCell ref="A5:BC5"/>
    <mergeCell ref="A6:BC6"/>
    <mergeCell ref="A7:BC7"/>
    <mergeCell ref="B8:BC8"/>
  </mergeCells>
  <dataValidations count="3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L13:L20">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E17"/>
    <dataValidation type="decimal" allowBlank="1" showInputMessage="1" showErrorMessage="1" promptTitle="Quantity" prompt="Please enter the Quantity for this item. " errorTitle="Invalid Entry" error="Only Numeric Values are allowed. " sqref="D17 F13:F20">
      <formula1>0</formula1>
      <formula2>999999999999999</formula2>
    </dataValidation>
    <dataValidation type="decimal" allowBlank="1" showInputMessage="1" showErrorMessage="1" promptTitle="Must Read" prompt="1 Unit of Hearing Aid means one omplete set of hearing aid including extrax batteries as mentioned in NIT. " errorTitle="Invalid Entry" error="Only Numeric Values are allowed. " sqref="D14:D16">
      <formula1>0</formula1>
      <formula2>999999999999999</formula2>
    </dataValidation>
    <dataValidation type="decimal" allowBlank="1" showInputMessage="1" showErrorMessage="1" promptTitle="Quantity" prompt="Please check the input Message carefully before quoting the price for each item. " errorTitle="Invalid Entry" error="Only Numeric Values are allowed. " sqref="D13">
      <formula1>0</formula1>
      <formula2>999999999999999</formula2>
    </dataValidation>
    <dataValidation allowBlank="1" showInputMessage="1" showErrorMessage="1" promptTitle="Units" prompt="SET" sqref="E18:E20"/>
    <dataValidation type="decimal" allowBlank="1" showInputMessage="1" showErrorMessage="1" promptTitle="Rate Entry" prompt="Please enter the basic cost of 1 set of Hearing Aid" errorTitle="Invaid Entry" error="Only Numeric Values are allowed. " sqref="M14:M16">
      <formula1>0</formula1>
      <formula2>999999999999999</formula2>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type="list" allowBlank="1" showInputMessage="1" showErrorMessage="1" sqref="K13:K20">
      <formula1>"Partial Conversion, Full Conversion"</formula1>
    </dataValidation>
    <dataValidation type="decimal" allowBlank="1" showInputMessage="1" showErrorMessage="1" promptTitle="Rate Entry" prompt="Please enter the Excise duty, if applicable." errorTitle="Invaid Entry" error="Only Numeric Values are allowed. " sqref="N14:N20">
      <formula1>0</formula1>
      <formula2>999999999999999</formula2>
    </dataValidation>
    <dataValidation type="decimal" allowBlank="1" showInputMessage="1" showErrorMessage="1" promptTitle="Rate Entry" prompt="Please enter VAT amount applicable on per unit." errorTitle="Invaid Entry" error="Only Numeric Values are allowed. " sqref="O14:O20">
      <formula1>0</formula1>
      <formula2>999999999999999</formula2>
    </dataValidation>
    <dataValidation allowBlank="1" showInputMessage="1" showErrorMessage="1" prompt="Please enter the Freight and other Charges, " sqref="P14:P20"/>
    <dataValidation type="decimal" allowBlank="1" showInputMessage="1" showErrorMessage="1" promptTitle="Rate Entry" prompt="Please enter any other charge / taxes / Duties." errorTitle="Invaid Entry" error="Only Numeric Values are allowed. " sqref="Q14:Q20">
      <formula1>0</formula1>
      <formula2>999999999999999</formula2>
    </dataValidation>
    <dataValidation allowBlank="1" showInputMessage="1" showErrorMessage="1" promptTitle="Must Read" prompt="1 Unit of Hearing Aid means one omplete set of hearing aid including extrax batteries as mentioned in NIT. " sqref="D18:D20"/>
    <dataValidation allowBlank="1" showInputMessage="1" showErrorMessage="1" promptTitle="Units" prompt="SET" sqref="E14:E16"/>
    <dataValidation allowBlank="1" showInputMessage="1" showErrorMessage="1" promptTitle="Rate Entry" prompt="Please enter the basic cost of 1 set of Hearing Aid" sqref="M18:M20"/>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92" t="s">
        <v>3</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2017-03-05T12:16:58Z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